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neir3069_00\Downloads\Planilhas e materiais para orçamento pessoal\"/>
    </mc:Choice>
  </mc:AlternateContent>
  <xr:revisionPtr revIDLastSave="0" documentId="8_{6ED48AC8-37E8-4F01-9673-9A6A0C7193D7}" xr6:coauthVersionLast="47" xr6:coauthVersionMax="47" xr10:uidLastSave="{00000000-0000-0000-0000-000000000000}"/>
  <bookViews>
    <workbookView xWindow="-120" yWindow="-120" windowWidth="20730" windowHeight="11040" tabRatio="960" xr2:uid="{00000000-000D-0000-FFFF-FFFF00000000}"/>
  </bookViews>
  <sheets>
    <sheet name="Orçamento mensal completo" sheetId="4" r:id="rId1"/>
    <sheet name="Orçamento mensal simplificado" sheetId="1" r:id="rId2"/>
    <sheet name="Sonhos e objetivos de vida" sheetId="2" r:id="rId3"/>
    <sheet name="Exemplo Planilha do carro" sheetId="5" r:id="rId4"/>
    <sheet name="Exemplo Planilha das Dívidas" sheetId="9" r:id="rId5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16" i="4" l="1"/>
  <c r="Z116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AW91" i="4"/>
  <c r="AV91" i="4"/>
  <c r="AU91" i="4" s="1"/>
  <c r="AL91" i="4"/>
  <c r="Z91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AW23" i="4"/>
  <c r="AV23" i="4"/>
  <c r="AL23" i="4"/>
  <c r="Z23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AW5" i="4"/>
  <c r="AW115" i="4" s="1"/>
  <c r="AV5" i="4"/>
  <c r="AV115" i="4" s="1"/>
  <c r="AU5" i="4"/>
  <c r="AT5" i="4"/>
  <c r="AS5" i="4"/>
  <c r="AR5" i="4"/>
  <c r="AQ5" i="4"/>
  <c r="AP5" i="4"/>
  <c r="AO5" i="4"/>
  <c r="AN5" i="4"/>
  <c r="AM5" i="4"/>
  <c r="AL5" i="4"/>
  <c r="AL115" i="4" s="1"/>
  <c r="AL117" i="4" s="1"/>
  <c r="AM116" i="4" s="1"/>
  <c r="AK5" i="4"/>
  <c r="AJ5" i="4"/>
  <c r="AI5" i="4"/>
  <c r="AH5" i="4"/>
  <c r="AG5" i="4"/>
  <c r="AF5" i="4"/>
  <c r="AE5" i="4"/>
  <c r="AD5" i="4"/>
  <c r="AC5" i="4"/>
  <c r="AB5" i="4"/>
  <c r="AA5" i="4"/>
  <c r="Z5" i="4"/>
  <c r="Z115" i="4" s="1"/>
  <c r="Z117" i="4" s="1"/>
  <c r="AA116" i="4" s="1"/>
  <c r="N116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Y97" i="4"/>
  <c r="X97" i="4"/>
  <c r="W97" i="4"/>
  <c r="V97" i="4"/>
  <c r="U97" i="4"/>
  <c r="T97" i="4"/>
  <c r="S97" i="4"/>
  <c r="R97" i="4"/>
  <c r="Q97" i="4"/>
  <c r="P97" i="4"/>
  <c r="O97" i="4"/>
  <c r="N97" i="4"/>
  <c r="N91" i="4"/>
  <c r="Y79" i="4"/>
  <c r="X79" i="4"/>
  <c r="W79" i="4"/>
  <c r="V79" i="4"/>
  <c r="U79" i="4"/>
  <c r="T79" i="4"/>
  <c r="S79" i="4"/>
  <c r="R79" i="4"/>
  <c r="Q79" i="4"/>
  <c r="P79" i="4"/>
  <c r="O79" i="4"/>
  <c r="N79" i="4"/>
  <c r="Y66" i="4"/>
  <c r="X66" i="4"/>
  <c r="W66" i="4"/>
  <c r="V66" i="4"/>
  <c r="U66" i="4"/>
  <c r="T66" i="4"/>
  <c r="S66" i="4"/>
  <c r="R66" i="4"/>
  <c r="Q66" i="4"/>
  <c r="P66" i="4"/>
  <c r="O66" i="4"/>
  <c r="N66" i="4"/>
  <c r="Y57" i="4"/>
  <c r="X57" i="4"/>
  <c r="W57" i="4"/>
  <c r="V57" i="4"/>
  <c r="U57" i="4"/>
  <c r="T57" i="4"/>
  <c r="S57" i="4"/>
  <c r="R57" i="4"/>
  <c r="Q57" i="4"/>
  <c r="P57" i="4"/>
  <c r="O57" i="4"/>
  <c r="N57" i="4"/>
  <c r="Y46" i="4"/>
  <c r="X46" i="4"/>
  <c r="W46" i="4"/>
  <c r="V46" i="4"/>
  <c r="U46" i="4"/>
  <c r="T46" i="4"/>
  <c r="S46" i="4"/>
  <c r="R46" i="4"/>
  <c r="Q46" i="4"/>
  <c r="P46" i="4"/>
  <c r="O46" i="4"/>
  <c r="N46" i="4"/>
  <c r="Y42" i="4"/>
  <c r="X42" i="4"/>
  <c r="W42" i="4"/>
  <c r="V42" i="4"/>
  <c r="U42" i="4"/>
  <c r="T42" i="4"/>
  <c r="S42" i="4"/>
  <c r="R42" i="4"/>
  <c r="Q42" i="4"/>
  <c r="P42" i="4"/>
  <c r="O42" i="4"/>
  <c r="N42" i="4"/>
  <c r="Y24" i="4"/>
  <c r="X24" i="4"/>
  <c r="W24" i="4"/>
  <c r="V24" i="4"/>
  <c r="U24" i="4"/>
  <c r="T24" i="4"/>
  <c r="S24" i="4"/>
  <c r="R24" i="4"/>
  <c r="Q24" i="4"/>
  <c r="P24" i="4"/>
  <c r="O24" i="4"/>
  <c r="N24" i="4"/>
  <c r="N23" i="4"/>
  <c r="Y14" i="4"/>
  <c r="X14" i="4"/>
  <c r="W14" i="4"/>
  <c r="V14" i="4"/>
  <c r="U14" i="4"/>
  <c r="T14" i="4"/>
  <c r="S14" i="4"/>
  <c r="R14" i="4"/>
  <c r="Q14" i="4"/>
  <c r="P14" i="4"/>
  <c r="O14" i="4"/>
  <c r="N14" i="4"/>
  <c r="Y5" i="4"/>
  <c r="X5" i="4"/>
  <c r="W5" i="4"/>
  <c r="V5" i="4"/>
  <c r="U5" i="4"/>
  <c r="T5" i="4"/>
  <c r="S5" i="4"/>
  <c r="R5" i="4"/>
  <c r="Q5" i="4"/>
  <c r="P5" i="4"/>
  <c r="O5" i="4"/>
  <c r="N5" i="4"/>
  <c r="N115" i="4" s="1"/>
  <c r="N117" i="4" s="1"/>
  <c r="O116" i="4" s="1"/>
  <c r="G11" i="9"/>
  <c r="E11" i="9"/>
  <c r="AU115" i="4" l="1"/>
  <c r="AU23" i="4"/>
  <c r="AT91" i="4"/>
  <c r="D18" i="5"/>
  <c r="F10" i="5"/>
  <c r="E9" i="5"/>
  <c r="F9" i="5" s="1"/>
  <c r="F8" i="5"/>
  <c r="F7" i="5"/>
  <c r="F6" i="5"/>
  <c r="E5" i="5"/>
  <c r="F5" i="5" s="1"/>
  <c r="E4" i="5"/>
  <c r="E11" i="5" s="1"/>
  <c r="AT23" i="4" l="1"/>
  <c r="AT115" i="4" s="1"/>
  <c r="AS91" i="4"/>
  <c r="D22" i="5"/>
  <c r="D3" i="5" s="1"/>
  <c r="D21" i="5"/>
  <c r="D20" i="5"/>
  <c r="D19" i="5"/>
  <c r="F3" i="5"/>
  <c r="D11" i="5"/>
  <c r="F11" i="5" s="1"/>
  <c r="F12" i="5" s="1"/>
  <c r="F13" i="5" s="1"/>
  <c r="F4" i="5"/>
  <c r="AR91" i="4" l="1"/>
  <c r="AS23" i="4"/>
  <c r="AS115" i="4" s="1"/>
  <c r="AR23" i="4" l="1"/>
  <c r="AR115" i="4" s="1"/>
  <c r="AQ91" i="4"/>
  <c r="AQ23" i="4" l="1"/>
  <c r="AQ115" i="4" s="1"/>
  <c r="AP91" i="4"/>
  <c r="AO91" i="4" l="1"/>
  <c r="AP23" i="4"/>
  <c r="AP115" i="4" s="1"/>
  <c r="B116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M97" i="4"/>
  <c r="L97" i="4"/>
  <c r="K97" i="4"/>
  <c r="J97" i="4"/>
  <c r="I97" i="4"/>
  <c r="H97" i="4"/>
  <c r="G97" i="4"/>
  <c r="F97" i="4"/>
  <c r="E97" i="4"/>
  <c r="D97" i="4"/>
  <c r="C97" i="4"/>
  <c r="B97" i="4"/>
  <c r="B91" i="4"/>
  <c r="M79" i="4"/>
  <c r="L79" i="4"/>
  <c r="K79" i="4"/>
  <c r="J79" i="4"/>
  <c r="I79" i="4"/>
  <c r="H79" i="4"/>
  <c r="G79" i="4"/>
  <c r="F79" i="4"/>
  <c r="E79" i="4"/>
  <c r="D79" i="4"/>
  <c r="C79" i="4"/>
  <c r="B79" i="4"/>
  <c r="M66" i="4"/>
  <c r="L66" i="4"/>
  <c r="K66" i="4"/>
  <c r="J66" i="4"/>
  <c r="I66" i="4"/>
  <c r="H66" i="4"/>
  <c r="G66" i="4"/>
  <c r="F66" i="4"/>
  <c r="E66" i="4"/>
  <c r="D66" i="4"/>
  <c r="C66" i="4"/>
  <c r="B66" i="4"/>
  <c r="M57" i="4"/>
  <c r="L57" i="4"/>
  <c r="K57" i="4"/>
  <c r="J57" i="4"/>
  <c r="I57" i="4"/>
  <c r="H57" i="4"/>
  <c r="G57" i="4"/>
  <c r="F57" i="4"/>
  <c r="E57" i="4"/>
  <c r="D57" i="4"/>
  <c r="C57" i="4"/>
  <c r="B57" i="4"/>
  <c r="M46" i="4"/>
  <c r="L46" i="4"/>
  <c r="K46" i="4"/>
  <c r="J46" i="4"/>
  <c r="I46" i="4"/>
  <c r="H46" i="4"/>
  <c r="G46" i="4"/>
  <c r="F46" i="4"/>
  <c r="E46" i="4"/>
  <c r="D46" i="4"/>
  <c r="C46" i="4"/>
  <c r="B46" i="4"/>
  <c r="M42" i="4"/>
  <c r="L42" i="4"/>
  <c r="K42" i="4"/>
  <c r="J42" i="4"/>
  <c r="I42" i="4"/>
  <c r="H42" i="4"/>
  <c r="G42" i="4"/>
  <c r="F42" i="4"/>
  <c r="E42" i="4"/>
  <c r="D42" i="4"/>
  <c r="C42" i="4"/>
  <c r="B42" i="4"/>
  <c r="M24" i="4"/>
  <c r="L24" i="4"/>
  <c r="K24" i="4"/>
  <c r="J24" i="4"/>
  <c r="I24" i="4"/>
  <c r="H24" i="4"/>
  <c r="G24" i="4"/>
  <c r="F24" i="4"/>
  <c r="E24" i="4"/>
  <c r="D24" i="4"/>
  <c r="C24" i="4"/>
  <c r="M14" i="4"/>
  <c r="L14" i="4"/>
  <c r="K14" i="4"/>
  <c r="J14" i="4"/>
  <c r="I14" i="4"/>
  <c r="H14" i="4"/>
  <c r="G14" i="4"/>
  <c r="F14" i="4"/>
  <c r="E14" i="4"/>
  <c r="D14" i="4"/>
  <c r="C14" i="4"/>
  <c r="B14" i="4"/>
  <c r="M5" i="4"/>
  <c r="L5" i="4"/>
  <c r="K5" i="4"/>
  <c r="J5" i="4"/>
  <c r="I5" i="4"/>
  <c r="H5" i="4"/>
  <c r="G5" i="4"/>
  <c r="F5" i="4"/>
  <c r="E5" i="4"/>
  <c r="D5" i="4"/>
  <c r="C5" i="4"/>
  <c r="B5" i="4"/>
  <c r="AO23" i="4" l="1"/>
  <c r="AO115" i="4" s="1"/>
  <c r="AN91" i="4"/>
  <c r="B23" i="4"/>
  <c r="B115" i="4" s="1"/>
  <c r="B117" i="4" s="1"/>
  <c r="AN23" i="4" l="1"/>
  <c r="AN115" i="4" s="1"/>
  <c r="AM91" i="4"/>
  <c r="AM23" i="4" l="1"/>
  <c r="AM115" i="4" s="1"/>
  <c r="AM117" i="4" s="1"/>
  <c r="AN116" i="4" s="1"/>
  <c r="AK91" i="4"/>
  <c r="AN117" i="4"/>
  <c r="AO116" i="4" s="1"/>
  <c r="AO117" i="4" s="1"/>
  <c r="AP116" i="4" s="1"/>
  <c r="AP117" i="4" s="1"/>
  <c r="AQ116" i="4" s="1"/>
  <c r="AQ117" i="4" s="1"/>
  <c r="AR116" i="4" s="1"/>
  <c r="AR117" i="4" s="1"/>
  <c r="AS116" i="4" s="1"/>
  <c r="AS117" i="4" s="1"/>
  <c r="AT116" i="4" s="1"/>
  <c r="AT117" i="4" s="1"/>
  <c r="AU116" i="4" s="1"/>
  <c r="AU117" i="4" s="1"/>
  <c r="AV116" i="4" s="1"/>
  <c r="AV117" i="4" s="1"/>
  <c r="AW116" i="4" s="1"/>
  <c r="AW117" i="4" s="1"/>
  <c r="C116" i="4"/>
  <c r="AK23" i="4" l="1"/>
  <c r="AK115" i="4" s="1"/>
  <c r="AJ91" i="4"/>
  <c r="AJ23" i="4" l="1"/>
  <c r="AJ115" i="4" s="1"/>
  <c r="AI91" i="4"/>
  <c r="AI23" i="4" l="1"/>
  <c r="AI115" i="4" s="1"/>
  <c r="AH91" i="4"/>
  <c r="AG91" i="4" l="1"/>
  <c r="AH23" i="4"/>
  <c r="AH115" i="4" s="1"/>
  <c r="AG23" i="4" l="1"/>
  <c r="AG115" i="4" s="1"/>
  <c r="AF91" i="4"/>
  <c r="AF23" i="4" l="1"/>
  <c r="AF115" i="4" s="1"/>
  <c r="AE91" i="4"/>
  <c r="AE23" i="4" l="1"/>
  <c r="AE115" i="4" s="1"/>
  <c r="AD91" i="4"/>
  <c r="AD23" i="4" l="1"/>
  <c r="AD115" i="4" s="1"/>
  <c r="AC91" i="4"/>
  <c r="AB91" i="4" l="1"/>
  <c r="AC23" i="4"/>
  <c r="AC115" i="4" s="1"/>
  <c r="AB23" i="4" l="1"/>
  <c r="AB115" i="4" s="1"/>
  <c r="AA91" i="4"/>
  <c r="Y91" i="4" l="1"/>
  <c r="AA23" i="4"/>
  <c r="AA115" i="4" s="1"/>
  <c r="AA117" i="4" s="1"/>
  <c r="AB116" i="4" s="1"/>
  <c r="AB117" i="4" s="1"/>
  <c r="AC116" i="4" s="1"/>
  <c r="AC117" i="4" s="1"/>
  <c r="AD116" i="4" s="1"/>
  <c r="AD117" i="4" s="1"/>
  <c r="AE116" i="4" s="1"/>
  <c r="AE117" i="4" s="1"/>
  <c r="AF116" i="4" s="1"/>
  <c r="AF117" i="4" s="1"/>
  <c r="AG116" i="4" s="1"/>
  <c r="AG117" i="4" s="1"/>
  <c r="AH116" i="4" s="1"/>
  <c r="AH117" i="4" s="1"/>
  <c r="AI116" i="4" s="1"/>
  <c r="AI117" i="4" s="1"/>
  <c r="AJ116" i="4" s="1"/>
  <c r="AJ117" i="4" s="1"/>
  <c r="AK116" i="4" s="1"/>
  <c r="AK117" i="4" s="1"/>
  <c r="X91" i="4" l="1"/>
  <c r="Y23" i="4"/>
  <c r="Y115" i="4" s="1"/>
  <c r="W91" i="4" l="1"/>
  <c r="X23" i="4"/>
  <c r="X115" i="4" s="1"/>
  <c r="V91" i="4" l="1"/>
  <c r="W23" i="4"/>
  <c r="W115" i="4" s="1"/>
  <c r="V23" i="4" l="1"/>
  <c r="V115" i="4" s="1"/>
  <c r="U91" i="4"/>
  <c r="T91" i="4" l="1"/>
  <c r="U23" i="4"/>
  <c r="U115" i="4" s="1"/>
  <c r="D8" i="1"/>
  <c r="E8" i="1"/>
  <c r="C8" i="1"/>
  <c r="D4" i="1"/>
  <c r="E4" i="1"/>
  <c r="C4" i="1"/>
  <c r="T23" i="4" l="1"/>
  <c r="T115" i="4" s="1"/>
  <c r="S91" i="4"/>
  <c r="S23" i="4" l="1"/>
  <c r="S115" i="4" s="1"/>
  <c r="R91" i="4"/>
  <c r="R23" i="4" l="1"/>
  <c r="R115" i="4" s="1"/>
  <c r="Q91" i="4"/>
  <c r="Q23" i="4" l="1"/>
  <c r="Q115" i="4" s="1"/>
  <c r="P91" i="4"/>
  <c r="O91" i="4" l="1"/>
  <c r="P23" i="4"/>
  <c r="P115" i="4" s="1"/>
  <c r="O23" i="4" l="1"/>
  <c r="O115" i="4" s="1"/>
  <c r="O117" i="4" s="1"/>
  <c r="P116" i="4" s="1"/>
  <c r="P117" i="4" s="1"/>
  <c r="Q116" i="4" s="1"/>
  <c r="Q117" i="4" s="1"/>
  <c r="R116" i="4" s="1"/>
  <c r="R117" i="4" s="1"/>
  <c r="S116" i="4" s="1"/>
  <c r="S117" i="4" s="1"/>
  <c r="T116" i="4" s="1"/>
  <c r="T117" i="4" s="1"/>
  <c r="U116" i="4" s="1"/>
  <c r="U117" i="4" s="1"/>
  <c r="V116" i="4" s="1"/>
  <c r="V117" i="4" s="1"/>
  <c r="W116" i="4" s="1"/>
  <c r="W117" i="4" s="1"/>
  <c r="X116" i="4" s="1"/>
  <c r="X117" i="4" s="1"/>
  <c r="Y116" i="4" s="1"/>
  <c r="Y117" i="4" s="1"/>
  <c r="M91" i="4"/>
  <c r="L91" i="4" l="1"/>
  <c r="M23" i="4"/>
  <c r="M115" i="4" s="1"/>
  <c r="L23" i="4" l="1"/>
  <c r="L115" i="4" s="1"/>
  <c r="K91" i="4"/>
  <c r="J91" i="4" l="1"/>
  <c r="K23" i="4"/>
  <c r="K115" i="4" s="1"/>
  <c r="I91" i="4" l="1"/>
  <c r="J23" i="4"/>
  <c r="J115" i="4" s="1"/>
  <c r="H91" i="4" l="1"/>
  <c r="I23" i="4"/>
  <c r="I115" i="4" s="1"/>
  <c r="G91" i="4" l="1"/>
  <c r="H23" i="4"/>
  <c r="H115" i="4" s="1"/>
  <c r="F91" i="4" l="1"/>
  <c r="G23" i="4"/>
  <c r="G115" i="4" s="1"/>
  <c r="E91" i="4" l="1"/>
  <c r="F23" i="4"/>
  <c r="F115" i="4" s="1"/>
  <c r="E23" i="4" l="1"/>
  <c r="E115" i="4" s="1"/>
  <c r="D91" i="4"/>
  <c r="C91" i="4" l="1"/>
  <c r="C23" i="4" s="1"/>
  <c r="C115" i="4" s="1"/>
  <c r="C117" i="4" s="1"/>
  <c r="D116" i="4" s="1"/>
  <c r="D117" i="4" s="1"/>
  <c r="E116" i="4" s="1"/>
  <c r="E117" i="4" s="1"/>
  <c r="F116" i="4" s="1"/>
  <c r="F117" i="4" s="1"/>
  <c r="G116" i="4" s="1"/>
  <c r="G117" i="4" s="1"/>
  <c r="H116" i="4" s="1"/>
  <c r="H117" i="4" s="1"/>
  <c r="I116" i="4" s="1"/>
  <c r="I117" i="4" s="1"/>
  <c r="J116" i="4" s="1"/>
  <c r="J117" i="4" s="1"/>
  <c r="K116" i="4" s="1"/>
  <c r="K117" i="4" s="1"/>
  <c r="L116" i="4" s="1"/>
  <c r="L117" i="4" s="1"/>
  <c r="M116" i="4" s="1"/>
  <c r="M117" i="4" s="1"/>
  <c r="D23" i="4"/>
  <c r="D115" i="4" s="1"/>
  <c r="C23" i="1"/>
  <c r="C12" i="1"/>
  <c r="E12" i="1"/>
  <c r="E23" i="1"/>
  <c r="D12" i="1"/>
  <c r="D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Myrian Lund</author>
  </authors>
  <commentList>
    <comment ref="D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Myrian Lund:</t>
        </r>
        <r>
          <rPr>
            <sz val="9"/>
            <color indexed="81"/>
            <rFont val="Segoe UI"/>
            <family val="2"/>
          </rPr>
          <t xml:space="preserve">
Receitas e Despesas que não ocorrem mensalmente. Exemplo: 13o. Salário, Dentista, manutenção do carro, IPVA, etc.</t>
        </r>
      </text>
    </comment>
    <comment ref="E3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Myrian Lund:</t>
        </r>
        <r>
          <rPr>
            <sz val="9"/>
            <color indexed="81"/>
            <rFont val="Segoe UI"/>
            <family val="2"/>
          </rPr>
          <t xml:space="preserve">
É importante transformar as receitas e despesas mensais em anuais, e somar com as esporádicas, para saber exatamente quanto está se recebendo e pagando, sem se deixar levar pelas armadilhas da mente "isso é muito pouco"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<sst xmlns="http://schemas.openxmlformats.org/spreadsheetml/2006/main" count="238" uniqueCount="186">
  <si>
    <t>PLANILHA COMPLETA</t>
  </si>
  <si>
    <t>RUBRICAS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</si>
  <si>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</si>
  <si>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</si>
  <si>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</si>
  <si>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</si>
  <si>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</si>
  <si>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</si>
  <si>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</si>
  <si>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</si>
  <si>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</si>
  <si>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</si>
  <si>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</si>
  <si>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</si>
  <si>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 TOTAL</t>
  </si>
  <si>
    <t>Salário líquido, 13º e Férias</t>
  </si>
  <si>
    <t>Aluguel</t>
  </si>
  <si>
    <t>Pensão</t>
  </si>
  <si>
    <t>Aposentadoria</t>
  </si>
  <si>
    <t>Bônus</t>
  </si>
  <si>
    <t>Renda Extra</t>
  </si>
  <si>
    <t>Outras</t>
  </si>
  <si>
    <t>INVESTIMENTOS</t>
  </si>
  <si>
    <t>Reserva - Emergência</t>
  </si>
  <si>
    <t>Reserva - Férias</t>
  </si>
  <si>
    <t>Reserva - Educação</t>
  </si>
  <si>
    <t>Reserva - Entrada Imóvel</t>
  </si>
  <si>
    <t>Proteção - Seguro vida</t>
  </si>
  <si>
    <t>Outros</t>
  </si>
  <si>
    <t>DESPESA TOTAL</t>
  </si>
  <si>
    <t>1.MORADIA</t>
  </si>
  <si>
    <t>Prestação ou aluguel</t>
  </si>
  <si>
    <t>Consórcio</t>
  </si>
  <si>
    <t>IPTU</t>
  </si>
  <si>
    <t>Condomínio</t>
  </si>
  <si>
    <t>Manutenção/Consertos</t>
  </si>
  <si>
    <t>Seguro residência</t>
  </si>
  <si>
    <t xml:space="preserve">Luz </t>
  </si>
  <si>
    <t xml:space="preserve">Gás </t>
  </si>
  <si>
    <t>Água</t>
  </si>
  <si>
    <t>Netflix</t>
  </si>
  <si>
    <t xml:space="preserve">TV por assinatura </t>
  </si>
  <si>
    <t>Telefone fixo</t>
  </si>
  <si>
    <t>Telefone celular</t>
  </si>
  <si>
    <t xml:space="preserve">Internet </t>
  </si>
  <si>
    <t>Diarista/Mensalista</t>
  </si>
  <si>
    <t>E-social</t>
  </si>
  <si>
    <t xml:space="preserve"> 2. ALIMENTAÇÃO /LIMPEZA</t>
  </si>
  <si>
    <t xml:space="preserve">Supermercado </t>
  </si>
  <si>
    <t>Hortifruti/Feira</t>
  </si>
  <si>
    <t xml:space="preserve">Outros </t>
  </si>
  <si>
    <t>3.TRANSPORTE</t>
  </si>
  <si>
    <t>Prestação do carro</t>
  </si>
  <si>
    <t>Gasolina</t>
  </si>
  <si>
    <t>Manutenção/Lavagem</t>
  </si>
  <si>
    <t>IPVA</t>
  </si>
  <si>
    <t xml:space="preserve">Seguro </t>
  </si>
  <si>
    <t>Estacionamento</t>
  </si>
  <si>
    <t>Multas</t>
  </si>
  <si>
    <t>Pedágio</t>
  </si>
  <si>
    <t>Táxi/Uber</t>
  </si>
  <si>
    <t>Bilhete Único/Metrô</t>
  </si>
  <si>
    <t>4.SAÚDE</t>
  </si>
  <si>
    <t>Plano ou Seguro-saúde</t>
  </si>
  <si>
    <t>Médico particular</t>
  </si>
  <si>
    <t>Remédios</t>
  </si>
  <si>
    <t>Drogaria</t>
  </si>
  <si>
    <t>Terapia</t>
  </si>
  <si>
    <t>Dentista</t>
  </si>
  <si>
    <t>Academia</t>
  </si>
  <si>
    <t>5.EDUCAÇÃO/FILHOS</t>
  </si>
  <si>
    <t>Escola/Faculdade</t>
  </si>
  <si>
    <t>Transporte</t>
  </si>
  <si>
    <t xml:space="preserve">Livros </t>
  </si>
  <si>
    <t>Uniforme e roupas</t>
  </si>
  <si>
    <t>Lanche</t>
  </si>
  <si>
    <t>Atividade extra 1</t>
  </si>
  <si>
    <t>Atividade extra 2</t>
  </si>
  <si>
    <t>Médicos e Remédios</t>
  </si>
  <si>
    <t>Mesada</t>
  </si>
  <si>
    <t>Presentes amigos filhos</t>
  </si>
  <si>
    <t>6.DESPESAS PESSOAIS</t>
  </si>
  <si>
    <t>Roupas</t>
  </si>
  <si>
    <t xml:space="preserve">Sapatos </t>
  </si>
  <si>
    <t>Acessórios</t>
  </si>
  <si>
    <t>Cabelereiro</t>
  </si>
  <si>
    <t>Manicure e Pedicure</t>
  </si>
  <si>
    <t>Esteticista e Depilação</t>
  </si>
  <si>
    <t>Presentes</t>
  </si>
  <si>
    <t>Doações</t>
  </si>
  <si>
    <t>Cursos, livros e revistas</t>
  </si>
  <si>
    <t>Jornal</t>
  </si>
  <si>
    <t>7.LAZER</t>
  </si>
  <si>
    <t xml:space="preserve">Clube </t>
  </si>
  <si>
    <t>Restaurantes/Bares</t>
  </si>
  <si>
    <t>Cinema/Teatro/Show</t>
  </si>
  <si>
    <t>Viagens</t>
  </si>
  <si>
    <t>8.DESPESAS PARENTES</t>
  </si>
  <si>
    <t>Plano/Médicos/Remédios</t>
  </si>
  <si>
    <t>Alimentação</t>
  </si>
  <si>
    <t>9.ANIMAIS DE ESTIMAÇÃO</t>
  </si>
  <si>
    <t>Ração</t>
  </si>
  <si>
    <t>Veterinário</t>
  </si>
  <si>
    <t>10.BANCOS E PRESTAÇÕES</t>
  </si>
  <si>
    <t>Tarifas bancárias</t>
  </si>
  <si>
    <t>Juros</t>
  </si>
  <si>
    <t>IOF</t>
  </si>
  <si>
    <t xml:space="preserve">Prestação - Empréstimos </t>
  </si>
  <si>
    <t>Prestação - Lojas</t>
  </si>
  <si>
    <t>Cartão de crédito (diversos)</t>
  </si>
  <si>
    <t>Anuidade Cartão</t>
  </si>
  <si>
    <t>Saldo  Fluxo de Caixa do mês</t>
  </si>
  <si>
    <t>Dinheiro em conta</t>
  </si>
  <si>
    <t>Saldo Final</t>
  </si>
  <si>
    <t>Planilha Financeira Resumida - Mês:</t>
  </si>
  <si>
    <t>Mensal</t>
  </si>
  <si>
    <t>Esporádica</t>
  </si>
  <si>
    <t xml:space="preserve">Anual </t>
  </si>
  <si>
    <t>Renda</t>
  </si>
  <si>
    <t>Salário líquido</t>
  </si>
  <si>
    <t>Férias + 13º salário</t>
  </si>
  <si>
    <t>(-) Empréstimo Consignado</t>
  </si>
  <si>
    <t>Investimentos</t>
  </si>
  <si>
    <t>Reserva de emergência</t>
  </si>
  <si>
    <t>Outros objetivos</t>
  </si>
  <si>
    <t>Despesas</t>
  </si>
  <si>
    <t>1. Moradia</t>
  </si>
  <si>
    <t>2. Alimentação/limpeza</t>
  </si>
  <si>
    <t/>
  </si>
  <si>
    <t>3. Transporte</t>
  </si>
  <si>
    <t>4. Saúde</t>
  </si>
  <si>
    <t>5. Filhos</t>
  </si>
  <si>
    <t>6. Despesas Pessoais</t>
  </si>
  <si>
    <t>7. Lazer</t>
  </si>
  <si>
    <t>8. Despesas com parentes</t>
  </si>
  <si>
    <t>9. Pets</t>
  </si>
  <si>
    <t>10. Bancos e impostos</t>
  </si>
  <si>
    <t>Renda - Investimentos - Despesas</t>
  </si>
  <si>
    <t xml:space="preserve">Sonhos e Objetivos de Vida - Nome: </t>
  </si>
  <si>
    <t>Objetivos  de vida</t>
  </si>
  <si>
    <t>Metas</t>
  </si>
  <si>
    <t>Quanto</t>
  </si>
  <si>
    <t>Compromissos</t>
  </si>
  <si>
    <t>Até 2 anos (curto prazo)</t>
  </si>
  <si>
    <t>Viagem Nordeste</t>
  </si>
  <si>
    <t>Guardar R$ 300,00 por mês e pesquisar pacotes de viagem</t>
  </si>
  <si>
    <t>2 a 5 anos (médio prazo)</t>
  </si>
  <si>
    <t>Acima de 5 anos (longo prazo)</t>
  </si>
  <si>
    <t>Elaborado em:</t>
  </si>
  <si>
    <t>Planilha de custo do carro</t>
  </si>
  <si>
    <t xml:space="preserve">Despesas  </t>
  </si>
  <si>
    <t>%</t>
  </si>
  <si>
    <t>Anual</t>
  </si>
  <si>
    <t>Prestação ou Consórcio</t>
  </si>
  <si>
    <t>Insira o valor da Prestação mensal no caso de financiamento</t>
  </si>
  <si>
    <t xml:space="preserve">IPVA </t>
  </si>
  <si>
    <t>Seguro</t>
  </si>
  <si>
    <t>Manutenção</t>
  </si>
  <si>
    <t>Insira aqui o valor médio de manutenção do seu veículo</t>
  </si>
  <si>
    <t>Insira o consumo médio mensal de gasolina</t>
  </si>
  <si>
    <t>Insira o gasto mensal de estacionamento</t>
  </si>
  <si>
    <t>Depreciação</t>
  </si>
  <si>
    <t>Estimativa de multas com base no seu histórico</t>
  </si>
  <si>
    <t>Total de Despesas</t>
  </si>
  <si>
    <t>Equivalência Mensal</t>
  </si>
  <si>
    <t>Equivalência Diária</t>
  </si>
  <si>
    <t>Planilha de Financiamento do Automóvel</t>
  </si>
  <si>
    <t>Valor atual do automóvel</t>
  </si>
  <si>
    <t xml:space="preserve"> </t>
  </si>
  <si>
    <t xml:space="preserve">Insira aqui o valor do carro hoje para </t>
  </si>
  <si>
    <t>Financiamento</t>
  </si>
  <si>
    <t>Se o seu carro já está todo pago, não tem prestação, insira 0% na célula amarela</t>
  </si>
  <si>
    <t>Número de meses</t>
  </si>
  <si>
    <t>Taxa de juros</t>
  </si>
  <si>
    <t>Insira a taxa de juros contratada</t>
  </si>
  <si>
    <t>Observação: só insira valores nas células grifadas em amarelo.</t>
  </si>
  <si>
    <t>Mapa das dívidas em:</t>
  </si>
  <si>
    <t>Banco/Loja</t>
  </si>
  <si>
    <t>Modalidade</t>
  </si>
  <si>
    <t>Taxa de      juros</t>
  </si>
  <si>
    <t>Saldo devedor para liquidação hoje</t>
  </si>
  <si>
    <t>Número de prestações que faltam</t>
  </si>
  <si>
    <t>Valor da prestação</t>
  </si>
  <si>
    <t>XXX</t>
  </si>
  <si>
    <t>Crédito Pessoal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</si>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</sst>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3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color theme="0"/>
      <name val="Calibri"/>
      <family val="2"/>
      <scheme val="minor"/>
    </font>
    <font>
      <sz val="13"/>
      <color theme="9" tint="0.59999389629810485"/>
      <name val="Calibri"/>
      <family val="2"/>
      <scheme val="minor"/>
    </font>
    <font>
      <sz val="13"/>
      <color theme="9" tint="0.3999755851924192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0"/>
      <name val="Arial"/>
      <family val="2"/>
    </font>
    <font>
      <sz val="11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sz val="11"/>
      <color theme="3"/>
      <name val="Arial"/>
      <family val="2"/>
    </font>
    <font>
      <sz val="11"/>
      <color theme="4" tint="-0.249977111117893"/>
      <name val="Arial"/>
      <family val="2"/>
    </font>
    <font>
      <sz val="11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641"/>
        <bgColor indexed="64"/>
      </patternFill>
    </fill>
    <fill>
      <patternFill patternType="solid">
        <fgColor rgb="FF00AE9D"/>
        <bgColor indexed="64"/>
      </patternFill>
    </fill>
    <fill>
      <patternFill patternType="solid">
        <fgColor rgb="FF7DB61C"/>
        <bgColor indexed="64"/>
      </patternFill>
    </fill>
  </fills>
  <borders count="34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13" fillId="0" borderId="0"/>
  </cellStyleXfs>
  <cellXfs count="169">
    <xf numFmtId="0" fontId="0" fillId="0" borderId="0" xfId="0"/>
    <xf numFmtId="0" fontId="0" fillId="0" borderId="3" xfId="0" applyBorder="1"/>
    <xf numFmtId="0" fontId="0" fillId="0" borderId="1" xfId="0" applyBorder="1"/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4" xfId="0" applyFill="1" applyBorder="1"/>
    <xf numFmtId="0" fontId="3" fillId="2" borderId="4" xfId="0" applyFont="1" applyFill="1" applyBorder="1"/>
    <xf numFmtId="0" fontId="0" fillId="0" borderId="0" xfId="0" quotePrefix="1"/>
    <xf numFmtId="0" fontId="3" fillId="4" borderId="4" xfId="0" applyFont="1" applyFill="1" applyBorder="1"/>
    <xf numFmtId="0" fontId="3" fillId="2" borderId="7" xfId="0" applyFont="1" applyFill="1" applyBorder="1"/>
    <xf numFmtId="0" fontId="3" fillId="2" borderId="2" xfId="0" applyFont="1" applyFill="1" applyBorder="1"/>
    <xf numFmtId="0" fontId="1" fillId="5" borderId="9" xfId="0" applyFont="1" applyFill="1" applyBorder="1" applyAlignment="1">
      <alignment horizontal="center"/>
    </xf>
    <xf numFmtId="0" fontId="0" fillId="5" borderId="9" xfId="0" applyFill="1" applyBorder="1"/>
    <xf numFmtId="0" fontId="0" fillId="9" borderId="0" xfId="0" applyFill="1"/>
    <xf numFmtId="0" fontId="4" fillId="3" borderId="6" xfId="0" applyFont="1" applyFill="1" applyBorder="1"/>
    <xf numFmtId="0" fontId="1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4" fillId="0" borderId="0" xfId="0" applyFont="1"/>
    <xf numFmtId="0" fontId="6" fillId="10" borderId="5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15" fillId="9" borderId="0" xfId="5" applyFont="1" applyFill="1"/>
    <xf numFmtId="0" fontId="15" fillId="9" borderId="0" xfId="5" applyFont="1" applyFill="1" applyAlignment="1">
      <alignment horizontal="center"/>
    </xf>
    <xf numFmtId="164" fontId="16" fillId="9" borderId="9" xfId="5" applyNumberFormat="1" applyFont="1" applyFill="1" applyBorder="1"/>
    <xf numFmtId="164" fontId="13" fillId="9" borderId="0" xfId="5" applyNumberFormat="1" applyFill="1"/>
    <xf numFmtId="0" fontId="14" fillId="9" borderId="0" xfId="5" applyFont="1" applyFill="1"/>
    <xf numFmtId="0" fontId="17" fillId="0" borderId="17" xfId="0" applyFont="1" applyBorder="1"/>
    <xf numFmtId="0" fontId="17" fillId="0" borderId="0" xfId="0" applyFont="1"/>
    <xf numFmtId="0" fontId="18" fillId="10" borderId="9" xfId="5" applyFont="1" applyFill="1" applyBorder="1" applyAlignment="1">
      <alignment horizontal="center"/>
    </xf>
    <xf numFmtId="0" fontId="18" fillId="10" borderId="9" xfId="5" applyFont="1" applyFill="1" applyBorder="1"/>
    <xf numFmtId="0" fontId="19" fillId="10" borderId="9" xfId="5" applyFont="1" applyFill="1" applyBorder="1" applyAlignment="1">
      <alignment horizontal="center"/>
    </xf>
    <xf numFmtId="43" fontId="18" fillId="10" borderId="9" xfId="1" applyFont="1" applyFill="1" applyBorder="1"/>
    <xf numFmtId="164" fontId="18" fillId="10" borderId="9" xfId="5" applyNumberFormat="1" applyFont="1" applyFill="1" applyBorder="1"/>
    <xf numFmtId="164" fontId="18" fillId="10" borderId="16" xfId="5" applyNumberFormat="1" applyFont="1" applyFill="1" applyBorder="1"/>
    <xf numFmtId="0" fontId="21" fillId="10" borderId="0" xfId="0" applyFont="1" applyFill="1"/>
    <xf numFmtId="9" fontId="21" fillId="13" borderId="9" xfId="0" applyNumberFormat="1" applyFont="1" applyFill="1" applyBorder="1" applyAlignment="1">
      <alignment horizontal="center"/>
    </xf>
    <xf numFmtId="43" fontId="22" fillId="3" borderId="9" xfId="0" applyNumberFormat="1" applyFont="1" applyFill="1" applyBorder="1"/>
    <xf numFmtId="0" fontId="21" fillId="3" borderId="9" xfId="0" applyFont="1" applyFill="1" applyBorder="1" applyAlignment="1">
      <alignment horizontal="center"/>
    </xf>
    <xf numFmtId="0" fontId="23" fillId="3" borderId="9" xfId="5" applyFont="1" applyFill="1" applyBorder="1" applyAlignment="1">
      <alignment horizontal="left"/>
    </xf>
    <xf numFmtId="8" fontId="23" fillId="13" borderId="9" xfId="1" applyNumberFormat="1" applyFont="1" applyFill="1" applyBorder="1" applyAlignment="1">
      <alignment horizontal="center"/>
    </xf>
    <xf numFmtId="0" fontId="23" fillId="3" borderId="9" xfId="5" applyFont="1" applyFill="1" applyBorder="1" applyAlignment="1">
      <alignment horizontal="center"/>
    </xf>
    <xf numFmtId="43" fontId="23" fillId="3" borderId="9" xfId="1" applyFont="1" applyFill="1" applyBorder="1"/>
    <xf numFmtId="43" fontId="23" fillId="13" borderId="9" xfId="1" applyFont="1" applyFill="1" applyBorder="1"/>
    <xf numFmtId="0" fontId="23" fillId="3" borderId="9" xfId="5" applyFont="1" applyFill="1" applyBorder="1"/>
    <xf numFmtId="43" fontId="23" fillId="4" borderId="9" xfId="1" applyFont="1" applyFill="1" applyBorder="1" applyAlignment="1">
      <alignment horizontal="left"/>
    </xf>
    <xf numFmtId="43" fontId="23" fillId="4" borderId="9" xfId="1" applyFont="1" applyFill="1" applyBorder="1"/>
    <xf numFmtId="0" fontId="23" fillId="4" borderId="9" xfId="5" applyFont="1" applyFill="1" applyBorder="1" applyAlignment="1">
      <alignment horizontal="center"/>
    </xf>
    <xf numFmtId="43" fontId="23" fillId="4" borderId="9" xfId="1" applyFont="1" applyFill="1" applyBorder="1" applyAlignment="1">
      <alignment horizontal="center"/>
    </xf>
    <xf numFmtId="0" fontId="15" fillId="4" borderId="9" xfId="5" applyFont="1" applyFill="1" applyBorder="1" applyAlignment="1">
      <alignment horizontal="center"/>
    </xf>
    <xf numFmtId="8" fontId="21" fillId="4" borderId="9" xfId="1" applyNumberFormat="1" applyFont="1" applyFill="1" applyBorder="1" applyProtection="1">
      <protection locked="0"/>
    </xf>
    <xf numFmtId="0" fontId="22" fillId="4" borderId="9" xfId="0" applyFont="1" applyFill="1" applyBorder="1" applyAlignment="1">
      <alignment horizontal="left"/>
    </xf>
    <xf numFmtId="0" fontId="22" fillId="4" borderId="9" xfId="0" applyFont="1" applyFill="1" applyBorder="1"/>
    <xf numFmtId="0" fontId="10" fillId="11" borderId="9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 vertical="center"/>
    </xf>
    <xf numFmtId="10" fontId="10" fillId="11" borderId="9" xfId="0" applyNumberFormat="1" applyFont="1" applyFill="1" applyBorder="1" applyAlignment="1">
      <alignment horizontal="center"/>
    </xf>
    <xf numFmtId="43" fontId="10" fillId="11" borderId="9" xfId="1" applyFont="1" applyFill="1" applyBorder="1" applyAlignment="1">
      <alignment horizontal="center"/>
    </xf>
    <xf numFmtId="0" fontId="10" fillId="11" borderId="9" xfId="0" applyFont="1" applyFill="1" applyBorder="1"/>
    <xf numFmtId="0" fontId="12" fillId="12" borderId="9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center" vertical="center" wrapText="1"/>
    </xf>
    <xf numFmtId="43" fontId="12" fillId="10" borderId="9" xfId="0" applyNumberFormat="1" applyFont="1" applyFill="1" applyBorder="1" applyAlignment="1">
      <alignment vertical="center"/>
    </xf>
    <xf numFmtId="0" fontId="24" fillId="10" borderId="9" xfId="0" applyFont="1" applyFill="1" applyBorder="1" applyAlignment="1">
      <alignment vertical="center"/>
    </xf>
    <xf numFmtId="0" fontId="11" fillId="12" borderId="6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 vertical="center"/>
    </xf>
    <xf numFmtId="0" fontId="21" fillId="0" borderId="0" xfId="0" applyFont="1"/>
    <xf numFmtId="0" fontId="27" fillId="0" borderId="0" xfId="0" applyFont="1"/>
    <xf numFmtId="0" fontId="21" fillId="0" borderId="11" xfId="0" applyFont="1" applyBorder="1" applyAlignment="1">
      <alignment horizontal="center"/>
    </xf>
    <xf numFmtId="0" fontId="21" fillId="0" borderId="24" xfId="0" applyFont="1" applyBorder="1"/>
    <xf numFmtId="0" fontId="21" fillId="0" borderId="25" xfId="0" applyFont="1" applyBorder="1"/>
    <xf numFmtId="0" fontId="18" fillId="14" borderId="21" xfId="2" applyFont="1" applyFill="1" applyBorder="1" applyProtection="1">
      <protection locked="0"/>
    </xf>
    <xf numFmtId="17" fontId="28" fillId="14" borderId="26" xfId="2" applyNumberFormat="1" applyFont="1" applyFill="1" applyBorder="1" applyAlignment="1" applyProtection="1">
      <alignment horizontal="center"/>
      <protection locked="0"/>
    </xf>
    <xf numFmtId="17" fontId="28" fillId="14" borderId="10" xfId="2" applyNumberFormat="1" applyFont="1" applyFill="1" applyBorder="1" applyAlignment="1" applyProtection="1">
      <alignment horizontal="center"/>
      <protection locked="0"/>
    </xf>
    <xf numFmtId="17" fontId="28" fillId="14" borderId="27" xfId="2" applyNumberFormat="1" applyFont="1" applyFill="1" applyBorder="1" applyAlignment="1" applyProtection="1">
      <alignment horizontal="center"/>
      <protection locked="0"/>
    </xf>
    <xf numFmtId="0" fontId="18" fillId="15" borderId="21" xfId="3" applyFont="1" applyFill="1" applyBorder="1" applyProtection="1">
      <protection locked="0"/>
    </xf>
    <xf numFmtId="43" fontId="18" fillId="15" borderId="26" xfId="3" applyNumberFormat="1" applyFont="1" applyFill="1" applyBorder="1" applyProtection="1">
      <protection locked="0"/>
    </xf>
    <xf numFmtId="43" fontId="18" fillId="15" borderId="10" xfId="3" applyNumberFormat="1" applyFont="1" applyFill="1" applyBorder="1" applyProtection="1">
      <protection locked="0"/>
    </xf>
    <xf numFmtId="43" fontId="18" fillId="15" borderId="27" xfId="3" applyNumberFormat="1" applyFont="1" applyFill="1" applyBorder="1" applyProtection="1">
      <protection locked="0"/>
    </xf>
    <xf numFmtId="0" fontId="21" fillId="9" borderId="21" xfId="0" applyFont="1" applyFill="1" applyBorder="1"/>
    <xf numFmtId="43" fontId="29" fillId="9" borderId="26" xfId="1" applyFont="1" applyFill="1" applyBorder="1"/>
    <xf numFmtId="43" fontId="29" fillId="9" borderId="10" xfId="1" applyFont="1" applyFill="1" applyBorder="1"/>
    <xf numFmtId="43" fontId="29" fillId="9" borderId="27" xfId="1" applyFont="1" applyFill="1" applyBorder="1"/>
    <xf numFmtId="43" fontId="30" fillId="9" borderId="26" xfId="1" applyFont="1" applyFill="1" applyBorder="1"/>
    <xf numFmtId="43" fontId="30" fillId="9" borderId="10" xfId="1" applyFont="1" applyFill="1" applyBorder="1"/>
    <xf numFmtId="43" fontId="30" fillId="9" borderId="27" xfId="1" applyFont="1" applyFill="1" applyBorder="1"/>
    <xf numFmtId="43" fontId="21" fillId="9" borderId="26" xfId="1" applyFont="1" applyFill="1" applyBorder="1"/>
    <xf numFmtId="43" fontId="21" fillId="9" borderId="10" xfId="1" applyFont="1" applyFill="1" applyBorder="1"/>
    <xf numFmtId="43" fontId="21" fillId="9" borderId="27" xfId="1" applyFont="1" applyFill="1" applyBorder="1"/>
    <xf numFmtId="0" fontId="22" fillId="9" borderId="0" xfId="0" applyFont="1" applyFill="1"/>
    <xf numFmtId="43" fontId="22" fillId="9" borderId="24" xfId="1" applyFont="1" applyFill="1" applyBorder="1" applyAlignment="1"/>
    <xf numFmtId="43" fontId="22" fillId="9" borderId="0" xfId="1" applyFont="1" applyFill="1" applyBorder="1" applyAlignment="1"/>
    <xf numFmtId="43" fontId="22" fillId="9" borderId="25" xfId="1" applyFont="1" applyFill="1" applyBorder="1" applyAlignment="1"/>
    <xf numFmtId="0" fontId="18" fillId="15" borderId="21" xfId="0" applyFont="1" applyFill="1" applyBorder="1"/>
    <xf numFmtId="43" fontId="18" fillId="15" borderId="26" xfId="1" applyFont="1" applyFill="1" applyBorder="1" applyAlignment="1"/>
    <xf numFmtId="43" fontId="18" fillId="15" borderId="10" xfId="1" applyFont="1" applyFill="1" applyBorder="1" applyAlignment="1"/>
    <xf numFmtId="43" fontId="18" fillId="15" borderId="27" xfId="1" applyFont="1" applyFill="1" applyBorder="1" applyAlignment="1"/>
    <xf numFmtId="43" fontId="22" fillId="9" borderId="26" xfId="1" applyFont="1" applyFill="1" applyBorder="1" applyAlignment="1"/>
    <xf numFmtId="43" fontId="22" fillId="9" borderId="10" xfId="1" applyFont="1" applyFill="1" applyBorder="1" applyAlignment="1"/>
    <xf numFmtId="43" fontId="22" fillId="9" borderId="27" xfId="1" applyFont="1" applyFill="1" applyBorder="1" applyAlignment="1"/>
    <xf numFmtId="0" fontId="21" fillId="9" borderId="0" xfId="0" applyFont="1" applyFill="1"/>
    <xf numFmtId="43" fontId="21" fillId="9" borderId="24" xfId="1" applyFont="1" applyFill="1" applyBorder="1" applyAlignment="1"/>
    <xf numFmtId="43" fontId="21" fillId="9" borderId="0" xfId="1" applyFont="1" applyFill="1" applyBorder="1" applyAlignment="1"/>
    <xf numFmtId="43" fontId="21" fillId="9" borderId="25" xfId="1" applyFont="1" applyFill="1" applyBorder="1" applyAlignment="1"/>
    <xf numFmtId="0" fontId="18" fillId="15" borderId="22" xfId="3" applyFont="1" applyFill="1" applyBorder="1" applyProtection="1">
      <protection locked="0"/>
    </xf>
    <xf numFmtId="43" fontId="18" fillId="15" borderId="28" xfId="3" applyNumberFormat="1" applyFont="1" applyFill="1" applyBorder="1" applyProtection="1">
      <protection locked="0"/>
    </xf>
    <xf numFmtId="43" fontId="18" fillId="15" borderId="12" xfId="3" applyNumberFormat="1" applyFont="1" applyFill="1" applyBorder="1" applyProtection="1">
      <protection locked="0"/>
    </xf>
    <xf numFmtId="43" fontId="18" fillId="15" borderId="29" xfId="3" applyNumberFormat="1" applyFont="1" applyFill="1" applyBorder="1" applyProtection="1">
      <protection locked="0"/>
    </xf>
    <xf numFmtId="43" fontId="22" fillId="16" borderId="21" xfId="4" applyNumberFormat="1" applyFont="1" applyFill="1" applyBorder="1" applyProtection="1">
      <protection locked="0"/>
    </xf>
    <xf numFmtId="43" fontId="22" fillId="16" borderId="26" xfId="4" applyNumberFormat="1" applyFont="1" applyFill="1" applyBorder="1" applyProtection="1">
      <protection locked="0"/>
    </xf>
    <xf numFmtId="43" fontId="22" fillId="16" borderId="10" xfId="4" applyNumberFormat="1" applyFont="1" applyFill="1" applyBorder="1" applyProtection="1">
      <protection locked="0"/>
    </xf>
    <xf numFmtId="43" fontId="22" fillId="16" borderId="27" xfId="4" applyNumberFormat="1" applyFont="1" applyFill="1" applyBorder="1" applyProtection="1">
      <protection locked="0"/>
    </xf>
    <xf numFmtId="0" fontId="21" fillId="0" borderId="21" xfId="0" applyFont="1" applyBorder="1"/>
    <xf numFmtId="0" fontId="22" fillId="16" borderId="21" xfId="4" applyFont="1" applyFill="1" applyBorder="1" applyProtection="1">
      <protection locked="0"/>
    </xf>
    <xf numFmtId="43" fontId="31" fillId="9" borderId="26" xfId="1" applyFont="1" applyFill="1" applyBorder="1"/>
    <xf numFmtId="43" fontId="32" fillId="9" borderId="10" xfId="1" applyFont="1" applyFill="1" applyBorder="1"/>
    <xf numFmtId="43" fontId="32" fillId="9" borderId="27" xfId="1" applyFont="1" applyFill="1" applyBorder="1"/>
    <xf numFmtId="43" fontId="31" fillId="9" borderId="10" xfId="1" applyFont="1" applyFill="1" applyBorder="1"/>
    <xf numFmtId="43" fontId="31" fillId="9" borderId="27" xfId="1" applyFont="1" applyFill="1" applyBorder="1"/>
    <xf numFmtId="0" fontId="21" fillId="0" borderId="22" xfId="0" applyFont="1" applyBorder="1"/>
    <xf numFmtId="0" fontId="22" fillId="16" borderId="21" xfId="0" applyFont="1" applyFill="1" applyBorder="1"/>
    <xf numFmtId="43" fontId="22" fillId="16" borderId="26" xfId="1" applyFont="1" applyFill="1" applyBorder="1"/>
    <xf numFmtId="43" fontId="22" fillId="16" borderId="10" xfId="1" applyFont="1" applyFill="1" applyBorder="1"/>
    <xf numFmtId="43" fontId="22" fillId="16" borderId="27" xfId="1" applyFont="1" applyFill="1" applyBorder="1"/>
    <xf numFmtId="0" fontId="21" fillId="0" borderId="23" xfId="0" applyFont="1" applyBorder="1"/>
    <xf numFmtId="0" fontId="33" fillId="9" borderId="0" xfId="0" applyFont="1" applyFill="1"/>
    <xf numFmtId="43" fontId="33" fillId="9" borderId="24" xfId="1" applyFont="1" applyFill="1" applyBorder="1"/>
    <xf numFmtId="43" fontId="33" fillId="9" borderId="0" xfId="1" applyFont="1" applyFill="1" applyBorder="1"/>
    <xf numFmtId="43" fontId="33" fillId="9" borderId="25" xfId="1" applyFont="1" applyFill="1" applyBorder="1"/>
    <xf numFmtId="0" fontId="18" fillId="14" borderId="21" xfId="3" applyFont="1" applyFill="1" applyBorder="1" applyProtection="1">
      <protection locked="0"/>
    </xf>
    <xf numFmtId="43" fontId="18" fillId="14" borderId="26" xfId="3" applyNumberFormat="1" applyFont="1" applyFill="1" applyBorder="1" applyProtection="1">
      <protection locked="0"/>
    </xf>
    <xf numFmtId="43" fontId="18" fillId="14" borderId="10" xfId="3" applyNumberFormat="1" applyFont="1" applyFill="1" applyBorder="1" applyProtection="1">
      <protection locked="0"/>
    </xf>
    <xf numFmtId="43" fontId="18" fillId="14" borderId="27" xfId="3" applyNumberFormat="1" applyFont="1" applyFill="1" applyBorder="1" applyProtection="1">
      <protection locked="0"/>
    </xf>
    <xf numFmtId="0" fontId="22" fillId="15" borderId="21" xfId="0" applyFont="1" applyFill="1" applyBorder="1"/>
    <xf numFmtId="43" fontId="21" fillId="15" borderId="26" xfId="1" applyFont="1" applyFill="1" applyBorder="1"/>
    <xf numFmtId="43" fontId="21" fillId="15" borderId="10" xfId="1" applyFont="1" applyFill="1" applyBorder="1"/>
    <xf numFmtId="43" fontId="21" fillId="15" borderId="27" xfId="1" applyFont="1" applyFill="1" applyBorder="1"/>
    <xf numFmtId="0" fontId="18" fillId="14" borderId="21" xfId="0" applyFont="1" applyFill="1" applyBorder="1"/>
    <xf numFmtId="43" fontId="18" fillId="14" borderId="30" xfId="0" applyNumberFormat="1" applyFont="1" applyFill="1" applyBorder="1"/>
    <xf numFmtId="43" fontId="18" fillId="14" borderId="31" xfId="0" applyNumberFormat="1" applyFont="1" applyFill="1" applyBorder="1"/>
    <xf numFmtId="43" fontId="18" fillId="14" borderId="32" xfId="0" applyNumberFormat="1" applyFont="1" applyFill="1" applyBorder="1"/>
    <xf numFmtId="17" fontId="0" fillId="3" borderId="2" xfId="0" applyNumberFormat="1" applyFill="1" applyBorder="1"/>
    <xf numFmtId="165" fontId="0" fillId="3" borderId="4" xfId="0" applyNumberFormat="1" applyFill="1" applyBorder="1"/>
    <xf numFmtId="165" fontId="0" fillId="3" borderId="2" xfId="0" applyNumberFormat="1" applyFill="1" applyBorder="1"/>
    <xf numFmtId="0" fontId="1" fillId="3" borderId="4" xfId="0" applyFont="1" applyFill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2" fillId="4" borderId="9" xfId="0" applyFont="1" applyFill="1" applyBorder="1" applyAlignment="1">
      <alignment horizontal="left" vertical="center"/>
    </xf>
    <xf numFmtId="10" fontId="21" fillId="13" borderId="9" xfId="0" applyNumberFormat="1" applyFont="1" applyFill="1" applyBorder="1" applyAlignment="1">
      <alignment horizontal="center"/>
    </xf>
    <xf numFmtId="0" fontId="15" fillId="3" borderId="9" xfId="5" applyFont="1" applyFill="1" applyBorder="1" applyAlignment="1">
      <alignment horizontal="center"/>
    </xf>
    <xf numFmtId="0" fontId="18" fillId="10" borderId="9" xfId="5" applyFont="1" applyFill="1" applyBorder="1" applyAlignment="1">
      <alignment horizontal="center"/>
    </xf>
    <xf numFmtId="43" fontId="22" fillId="13" borderId="9" xfId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0" fillId="10" borderId="1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4" fillId="10" borderId="9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</cellXfs>
  <cellStyles count="6">
    <cellStyle name="Ênfase3" xfId="2" builtinId="37"/>
    <cellStyle name="Ênfase5" xfId="3" builtinId="45"/>
    <cellStyle name="Ênfase6" xfId="4" builtinId="49"/>
    <cellStyle name="Normal" xfId="0" builtinId="0"/>
    <cellStyle name="Normal_Plan3" xfId="5" xr:uid="{00000000-0005-0000-0000-000004000000}"/>
    <cellStyle name="Vírgula" xfId="1" builtinId="3"/>
  </cellStyles>
  <dxfs count="0"/>
  <tableStyles count="0" defaultTableStyle="TableStyleMedium2" defaultPivotStyle="PivotStyleLight16"/>
  <colors>
    <mruColors>
      <color rgb="FF003641"/>
      <color rgb="FF00AE9D"/>
      <color rgb="FF7DB61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17</xdr:row>
      <xdr:rowOff>57150</xdr:rowOff>
    </xdr:from>
    <xdr:to>
      <xdr:col>4</xdr:col>
      <xdr:colOff>485775</xdr:colOff>
      <xdr:row>17</xdr:row>
      <xdr:rowOff>171450</xdr:rowOff>
    </xdr:to>
    <xdr:sp macro="" textlink="">
      <xdr:nvSpPr>
        <xdr:cNvPr id="2" name="Seta para a Direita 2">
          <a:extLst>
            <a:ext uri="{FF2B5EF4-FFF2-40B4-BE49-F238E27FC236}">
              <a16:creationId xmlns:a16="http://schemas.microsoft.com/office/drawing/2014/main" id="{C5526BE7-A968-4734-A938-D3DF12770D9E}"/>
            </a:ext>
          </a:extLst>
        </xdr:cNvPr>
        <xdr:cNvSpPr/>
      </xdr:nvSpPr>
      <xdr:spPr>
        <a:xfrm>
          <a:off x="3905250" y="4143375"/>
          <a:ext cx="238125" cy="114300"/>
        </a:xfrm>
        <a:prstGeom prst="rightArrow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200025</xdr:colOff>
      <xdr:row>2</xdr:row>
      <xdr:rowOff>66675</xdr:rowOff>
    </xdr:from>
    <xdr:to>
      <xdr:col>6</xdr:col>
      <xdr:colOff>438150</xdr:colOff>
      <xdr:row>2</xdr:row>
      <xdr:rowOff>180975</xdr:rowOff>
    </xdr:to>
    <xdr:sp macro="" textlink="">
      <xdr:nvSpPr>
        <xdr:cNvPr id="3" name="Seta para a Direita 3">
          <a:extLst>
            <a:ext uri="{FF2B5EF4-FFF2-40B4-BE49-F238E27FC236}">
              <a16:creationId xmlns:a16="http://schemas.microsoft.com/office/drawing/2014/main" id="{93983E5D-12D0-4C99-A9A1-ECA6464480A5}"/>
            </a:ext>
          </a:extLst>
        </xdr:cNvPr>
        <xdr:cNvSpPr/>
      </xdr:nvSpPr>
      <xdr:spPr>
        <a:xfrm>
          <a:off x="5695950" y="1009650"/>
          <a:ext cx="238125" cy="114300"/>
        </a:xfrm>
        <a:prstGeom prst="rightArrow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161925</xdr:colOff>
      <xdr:row>5</xdr:row>
      <xdr:rowOff>19050</xdr:rowOff>
    </xdr:from>
    <xdr:to>
      <xdr:col>6</xdr:col>
      <xdr:colOff>400050</xdr:colOff>
      <xdr:row>5</xdr:row>
      <xdr:rowOff>133350</xdr:rowOff>
    </xdr:to>
    <xdr:sp macro="" textlink="">
      <xdr:nvSpPr>
        <xdr:cNvPr id="4" name="Seta para a Direita 4">
          <a:extLst>
            <a:ext uri="{FF2B5EF4-FFF2-40B4-BE49-F238E27FC236}">
              <a16:creationId xmlns:a16="http://schemas.microsoft.com/office/drawing/2014/main" id="{DA4991CD-89D7-4812-9825-FCD2A9A627D6}"/>
            </a:ext>
          </a:extLst>
        </xdr:cNvPr>
        <xdr:cNvSpPr/>
      </xdr:nvSpPr>
      <xdr:spPr>
        <a:xfrm>
          <a:off x="5657850" y="1590675"/>
          <a:ext cx="238125" cy="114300"/>
        </a:xfrm>
        <a:prstGeom prst="rightArrow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161925</xdr:colOff>
      <xdr:row>6</xdr:row>
      <xdr:rowOff>66675</xdr:rowOff>
    </xdr:from>
    <xdr:to>
      <xdr:col>6</xdr:col>
      <xdr:colOff>400050</xdr:colOff>
      <xdr:row>6</xdr:row>
      <xdr:rowOff>180975</xdr:rowOff>
    </xdr:to>
    <xdr:sp macro="" textlink="">
      <xdr:nvSpPr>
        <xdr:cNvPr id="5" name="Seta para a Direita 5">
          <a:extLst>
            <a:ext uri="{FF2B5EF4-FFF2-40B4-BE49-F238E27FC236}">
              <a16:creationId xmlns:a16="http://schemas.microsoft.com/office/drawing/2014/main" id="{4032C299-891B-4286-820C-819C0A43F9F3}"/>
            </a:ext>
          </a:extLst>
        </xdr:cNvPr>
        <xdr:cNvSpPr/>
      </xdr:nvSpPr>
      <xdr:spPr>
        <a:xfrm>
          <a:off x="5657850" y="1847850"/>
          <a:ext cx="238125" cy="114300"/>
        </a:xfrm>
        <a:prstGeom prst="rightArrow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171450</xdr:colOff>
      <xdr:row>7</xdr:row>
      <xdr:rowOff>66675</xdr:rowOff>
    </xdr:from>
    <xdr:to>
      <xdr:col>6</xdr:col>
      <xdr:colOff>409575</xdr:colOff>
      <xdr:row>7</xdr:row>
      <xdr:rowOff>180975</xdr:rowOff>
    </xdr:to>
    <xdr:sp macro="" textlink="">
      <xdr:nvSpPr>
        <xdr:cNvPr id="6" name="Seta para a Direita 6">
          <a:extLst>
            <a:ext uri="{FF2B5EF4-FFF2-40B4-BE49-F238E27FC236}">
              <a16:creationId xmlns:a16="http://schemas.microsoft.com/office/drawing/2014/main" id="{21585E6E-45FE-4319-985E-0BAC39FFB712}"/>
            </a:ext>
          </a:extLst>
        </xdr:cNvPr>
        <xdr:cNvSpPr/>
      </xdr:nvSpPr>
      <xdr:spPr>
        <a:xfrm>
          <a:off x="5667375" y="2057400"/>
          <a:ext cx="238125" cy="114300"/>
        </a:xfrm>
        <a:prstGeom prst="rightArrow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161925</xdr:colOff>
      <xdr:row>9</xdr:row>
      <xdr:rowOff>47625</xdr:rowOff>
    </xdr:from>
    <xdr:to>
      <xdr:col>6</xdr:col>
      <xdr:colOff>400050</xdr:colOff>
      <xdr:row>9</xdr:row>
      <xdr:rowOff>161925</xdr:rowOff>
    </xdr:to>
    <xdr:sp macro="" textlink="">
      <xdr:nvSpPr>
        <xdr:cNvPr id="7" name="Seta para a Direita 7">
          <a:extLst>
            <a:ext uri="{FF2B5EF4-FFF2-40B4-BE49-F238E27FC236}">
              <a16:creationId xmlns:a16="http://schemas.microsoft.com/office/drawing/2014/main" id="{C07B7B59-7028-4DAE-AD0B-8643A9D13D7A}"/>
            </a:ext>
          </a:extLst>
        </xdr:cNvPr>
        <xdr:cNvSpPr/>
      </xdr:nvSpPr>
      <xdr:spPr>
        <a:xfrm>
          <a:off x="5657850" y="2457450"/>
          <a:ext cx="238125" cy="114300"/>
        </a:xfrm>
        <a:prstGeom prst="rightArrow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238125</xdr:colOff>
      <xdr:row>16</xdr:row>
      <xdr:rowOff>38100</xdr:rowOff>
    </xdr:from>
    <xdr:to>
      <xdr:col>4</xdr:col>
      <xdr:colOff>476250</xdr:colOff>
      <xdr:row>16</xdr:row>
      <xdr:rowOff>152400</xdr:rowOff>
    </xdr:to>
    <xdr:sp macro="" textlink="">
      <xdr:nvSpPr>
        <xdr:cNvPr id="8" name="Seta para a Direita 8">
          <a:extLst>
            <a:ext uri="{FF2B5EF4-FFF2-40B4-BE49-F238E27FC236}">
              <a16:creationId xmlns:a16="http://schemas.microsoft.com/office/drawing/2014/main" id="{8E498571-7AD8-4D6D-93D4-1EBBC142A35D}"/>
            </a:ext>
          </a:extLst>
        </xdr:cNvPr>
        <xdr:cNvSpPr/>
      </xdr:nvSpPr>
      <xdr:spPr>
        <a:xfrm>
          <a:off x="3895725" y="3914775"/>
          <a:ext cx="238125" cy="114300"/>
        </a:xfrm>
        <a:prstGeom prst="rightArrow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190500</xdr:colOff>
      <xdr:row>22</xdr:row>
      <xdr:rowOff>19050</xdr:rowOff>
    </xdr:from>
    <xdr:to>
      <xdr:col>4</xdr:col>
      <xdr:colOff>428625</xdr:colOff>
      <xdr:row>22</xdr:row>
      <xdr:rowOff>133350</xdr:rowOff>
    </xdr:to>
    <xdr:sp macro="" textlink="">
      <xdr:nvSpPr>
        <xdr:cNvPr id="9" name="Seta para a Direita 9">
          <a:extLst>
            <a:ext uri="{FF2B5EF4-FFF2-40B4-BE49-F238E27FC236}">
              <a16:creationId xmlns:a16="http://schemas.microsoft.com/office/drawing/2014/main" id="{95960733-3C1F-4799-AA63-B5CFD3D9098B}"/>
            </a:ext>
          </a:extLst>
        </xdr:cNvPr>
        <xdr:cNvSpPr/>
      </xdr:nvSpPr>
      <xdr:spPr>
        <a:xfrm>
          <a:off x="3848100" y="5153025"/>
          <a:ext cx="238125" cy="114300"/>
        </a:xfrm>
        <a:prstGeom prst="rightArrow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17"/>
  <sheetViews>
    <sheetView showGridLines="0" tabSelected="1" zoomScale="85" zoomScaleNormal="85" workbookViewId="0">
      <selection activeCell="B6" sqref="B6"/>
    </sheetView>
  </sheetViews>
  <sheetFormatPr defaultRowHeight="14.25"/>
  <cols>
    <col min="1" max="1" width="26.85546875" style="71" customWidth="1"/>
    <col min="2" max="16384" width="9.140625" style="71"/>
  </cols>
  <sheetData>
    <row r="1" spans="1:49" ht="18.75" thickBot="1">
      <c r="A1" s="154" t="e" vm="1">
        <v>#VALUE!</v>
      </c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72"/>
      <c r="O1" s="72"/>
      <c r="P1" s="72"/>
      <c r="Q1" s="72"/>
    </row>
    <row r="2" spans="1:49" ht="18.75" thickBot="1">
      <c r="A2" s="154"/>
      <c r="B2" s="150">
        <v>2025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0">
        <v>2026</v>
      </c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2"/>
      <c r="Z2" s="150">
        <v>2027</v>
      </c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2"/>
      <c r="AL2" s="150">
        <v>2008</v>
      </c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2"/>
    </row>
    <row r="3" spans="1:49" ht="6.75" customHeight="1">
      <c r="A3" s="73"/>
      <c r="B3" s="74"/>
      <c r="M3" s="75"/>
      <c r="N3" s="74"/>
      <c r="Y3" s="75"/>
      <c r="Z3" s="74"/>
      <c r="AK3" s="75"/>
      <c r="AL3" s="74"/>
      <c r="AW3" s="75"/>
    </row>
    <row r="4" spans="1:49" ht="15">
      <c r="A4" s="76" t="s">
        <v>1</v>
      </c>
      <c r="B4" s="77" t="s">
        <v>2</v>
      </c>
      <c r="C4" s="78" t="s">
        <v>3</v>
      </c>
      <c r="D4" s="78" t="s">
        <v>4</v>
      </c>
      <c r="E4" s="78" t="s">
        <v>5</v>
      </c>
      <c r="F4" s="78" t="s">
        <v>6</v>
      </c>
      <c r="G4" s="78" t="s">
        <v>7</v>
      </c>
      <c r="H4" s="78" t="s">
        <v>8</v>
      </c>
      <c r="I4" s="78" t="s">
        <v>9</v>
      </c>
      <c r="J4" s="78" t="s">
        <v>10</v>
      </c>
      <c r="K4" s="78" t="s">
        <v>11</v>
      </c>
      <c r="L4" s="78" t="s">
        <v>12</v>
      </c>
      <c r="M4" s="79" t="s">
        <v>13</v>
      </c>
      <c r="N4" s="77" t="s">
        <v>2</v>
      </c>
      <c r="O4" s="78" t="s">
        <v>3</v>
      </c>
      <c r="P4" s="78" t="s">
        <v>4</v>
      </c>
      <c r="Q4" s="78" t="s">
        <v>5</v>
      </c>
      <c r="R4" s="78" t="s">
        <v>6</v>
      </c>
      <c r="S4" s="78" t="s">
        <v>7</v>
      </c>
      <c r="T4" s="78" t="s">
        <v>8</v>
      </c>
      <c r="U4" s="78" t="s">
        <v>9</v>
      </c>
      <c r="V4" s="78" t="s">
        <v>10</v>
      </c>
      <c r="W4" s="78" t="s">
        <v>11</v>
      </c>
      <c r="X4" s="78" t="s">
        <v>12</v>
      </c>
      <c r="Y4" s="79" t="s">
        <v>13</v>
      </c>
      <c r="Z4" s="77" t="s">
        <v>2</v>
      </c>
      <c r="AA4" s="78" t="s">
        <v>3</v>
      </c>
      <c r="AB4" s="78" t="s">
        <v>4</v>
      </c>
      <c r="AC4" s="78" t="s">
        <v>5</v>
      </c>
      <c r="AD4" s="78" t="s">
        <v>6</v>
      </c>
      <c r="AE4" s="78" t="s">
        <v>7</v>
      </c>
      <c r="AF4" s="78" t="s">
        <v>8</v>
      </c>
      <c r="AG4" s="78" t="s">
        <v>9</v>
      </c>
      <c r="AH4" s="78" t="s">
        <v>10</v>
      </c>
      <c r="AI4" s="78" t="s">
        <v>11</v>
      </c>
      <c r="AJ4" s="78" t="s">
        <v>12</v>
      </c>
      <c r="AK4" s="79" t="s">
        <v>13</v>
      </c>
      <c r="AL4" s="77" t="s">
        <v>2</v>
      </c>
      <c r="AM4" s="78" t="s">
        <v>3</v>
      </c>
      <c r="AN4" s="78" t="s">
        <v>4</v>
      </c>
      <c r="AO4" s="78" t="s">
        <v>5</v>
      </c>
      <c r="AP4" s="78" t="s">
        <v>6</v>
      </c>
      <c r="AQ4" s="78" t="s">
        <v>7</v>
      </c>
      <c r="AR4" s="78" t="s">
        <v>8</v>
      </c>
      <c r="AS4" s="78" t="s">
        <v>9</v>
      </c>
      <c r="AT4" s="78" t="s">
        <v>10</v>
      </c>
      <c r="AU4" s="78" t="s">
        <v>11</v>
      </c>
      <c r="AV4" s="78" t="s">
        <v>12</v>
      </c>
      <c r="AW4" s="79" t="s">
        <v>13</v>
      </c>
    </row>
    <row r="5" spans="1:49" ht="15">
      <c r="A5" s="80" t="s">
        <v>14</v>
      </c>
      <c r="B5" s="81">
        <f t="shared" ref="B5:M5" si="0">B6+B7+B8+B9+B12</f>
        <v>0</v>
      </c>
      <c r="C5" s="82">
        <f t="shared" si="0"/>
        <v>0</v>
      </c>
      <c r="D5" s="82">
        <f t="shared" si="0"/>
        <v>0</v>
      </c>
      <c r="E5" s="82">
        <f t="shared" si="0"/>
        <v>0</v>
      </c>
      <c r="F5" s="82">
        <f t="shared" si="0"/>
        <v>0</v>
      </c>
      <c r="G5" s="82">
        <f t="shared" si="0"/>
        <v>0</v>
      </c>
      <c r="H5" s="82">
        <f t="shared" si="0"/>
        <v>0</v>
      </c>
      <c r="I5" s="82">
        <f t="shared" si="0"/>
        <v>0</v>
      </c>
      <c r="J5" s="82">
        <f t="shared" si="0"/>
        <v>0</v>
      </c>
      <c r="K5" s="82">
        <f t="shared" si="0"/>
        <v>0</v>
      </c>
      <c r="L5" s="82">
        <f t="shared" si="0"/>
        <v>0</v>
      </c>
      <c r="M5" s="83">
        <f t="shared" si="0"/>
        <v>0</v>
      </c>
      <c r="N5" s="81">
        <f t="shared" ref="N5:AK5" si="1">N6+N7+N8+N9+N12</f>
        <v>0</v>
      </c>
      <c r="O5" s="82">
        <f t="shared" si="1"/>
        <v>0</v>
      </c>
      <c r="P5" s="82">
        <f t="shared" si="1"/>
        <v>0</v>
      </c>
      <c r="Q5" s="82">
        <f t="shared" si="1"/>
        <v>0</v>
      </c>
      <c r="R5" s="82">
        <f t="shared" si="1"/>
        <v>0</v>
      </c>
      <c r="S5" s="82">
        <f t="shared" si="1"/>
        <v>0</v>
      </c>
      <c r="T5" s="82">
        <f t="shared" si="1"/>
        <v>0</v>
      </c>
      <c r="U5" s="82">
        <f t="shared" si="1"/>
        <v>0</v>
      </c>
      <c r="V5" s="82">
        <f t="shared" si="1"/>
        <v>0</v>
      </c>
      <c r="W5" s="82">
        <f t="shared" si="1"/>
        <v>0</v>
      </c>
      <c r="X5" s="82">
        <f t="shared" si="1"/>
        <v>0</v>
      </c>
      <c r="Y5" s="83">
        <f t="shared" si="1"/>
        <v>0</v>
      </c>
      <c r="Z5" s="81">
        <f t="shared" si="1"/>
        <v>0</v>
      </c>
      <c r="AA5" s="82">
        <f t="shared" si="1"/>
        <v>0</v>
      </c>
      <c r="AB5" s="82">
        <f t="shared" si="1"/>
        <v>0</v>
      </c>
      <c r="AC5" s="82">
        <f t="shared" si="1"/>
        <v>0</v>
      </c>
      <c r="AD5" s="82">
        <f t="shared" si="1"/>
        <v>0</v>
      </c>
      <c r="AE5" s="82">
        <f t="shared" si="1"/>
        <v>0</v>
      </c>
      <c r="AF5" s="82">
        <f t="shared" si="1"/>
        <v>0</v>
      </c>
      <c r="AG5" s="82">
        <f t="shared" si="1"/>
        <v>0</v>
      </c>
      <c r="AH5" s="82">
        <f t="shared" si="1"/>
        <v>0</v>
      </c>
      <c r="AI5" s="82">
        <f t="shared" si="1"/>
        <v>0</v>
      </c>
      <c r="AJ5" s="82">
        <f t="shared" si="1"/>
        <v>0</v>
      </c>
      <c r="AK5" s="83">
        <f t="shared" si="1"/>
        <v>0</v>
      </c>
      <c r="AL5" s="81">
        <f t="shared" ref="AL5:AW5" si="2">AL6+AL7+AL8+AL9+AL12</f>
        <v>0</v>
      </c>
      <c r="AM5" s="82">
        <f t="shared" si="2"/>
        <v>0</v>
      </c>
      <c r="AN5" s="82">
        <f t="shared" si="2"/>
        <v>0</v>
      </c>
      <c r="AO5" s="82">
        <f t="shared" si="2"/>
        <v>0</v>
      </c>
      <c r="AP5" s="82">
        <f t="shared" si="2"/>
        <v>0</v>
      </c>
      <c r="AQ5" s="82">
        <f t="shared" si="2"/>
        <v>0</v>
      </c>
      <c r="AR5" s="82">
        <f t="shared" si="2"/>
        <v>0</v>
      </c>
      <c r="AS5" s="82">
        <f t="shared" si="2"/>
        <v>0</v>
      </c>
      <c r="AT5" s="82">
        <f t="shared" si="2"/>
        <v>0</v>
      </c>
      <c r="AU5" s="82">
        <f t="shared" si="2"/>
        <v>0</v>
      </c>
      <c r="AV5" s="82">
        <f t="shared" si="2"/>
        <v>0</v>
      </c>
      <c r="AW5" s="83">
        <f t="shared" si="2"/>
        <v>0</v>
      </c>
    </row>
    <row r="6" spans="1:49">
      <c r="A6" s="84" t="s">
        <v>15</v>
      </c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  <c r="N6" s="85"/>
      <c r="O6" s="86"/>
      <c r="P6" s="86"/>
      <c r="Q6" s="86"/>
      <c r="R6" s="86"/>
      <c r="S6" s="86"/>
      <c r="T6" s="86"/>
      <c r="U6" s="86"/>
      <c r="V6" s="86"/>
      <c r="W6" s="86"/>
      <c r="X6" s="86"/>
      <c r="Y6" s="87"/>
      <c r="Z6" s="85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7"/>
      <c r="AL6" s="85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7"/>
    </row>
    <row r="7" spans="1:49" ht="15">
      <c r="A7" s="84" t="s">
        <v>16</v>
      </c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88"/>
      <c r="O7" s="89"/>
      <c r="P7" s="89"/>
      <c r="Q7" s="89"/>
      <c r="R7" s="89"/>
      <c r="S7" s="89"/>
      <c r="T7" s="89"/>
      <c r="U7" s="89"/>
      <c r="V7" s="89"/>
      <c r="W7" s="89"/>
      <c r="X7" s="89"/>
      <c r="Y7" s="90"/>
      <c r="Z7" s="88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90"/>
      <c r="AL7" s="88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90"/>
    </row>
    <row r="8" spans="1:49">
      <c r="A8" s="84" t="s">
        <v>17</v>
      </c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3"/>
      <c r="N8" s="91"/>
      <c r="O8" s="92"/>
      <c r="P8" s="92"/>
      <c r="Q8" s="92"/>
      <c r="R8" s="92"/>
      <c r="S8" s="92"/>
      <c r="T8" s="92"/>
      <c r="U8" s="92"/>
      <c r="V8" s="92"/>
      <c r="W8" s="92"/>
      <c r="X8" s="92"/>
      <c r="Y8" s="93"/>
      <c r="Z8" s="91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3"/>
      <c r="AL8" s="91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3"/>
    </row>
    <row r="9" spans="1:49">
      <c r="A9" s="84" t="s">
        <v>18</v>
      </c>
      <c r="B9" s="91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91"/>
      <c r="O9" s="92"/>
      <c r="P9" s="92"/>
      <c r="Q9" s="92"/>
      <c r="R9" s="92"/>
      <c r="S9" s="92"/>
      <c r="T9" s="92"/>
      <c r="U9" s="92"/>
      <c r="V9" s="92"/>
      <c r="W9" s="92"/>
      <c r="X9" s="92"/>
      <c r="Y9" s="93"/>
      <c r="Z9" s="91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3"/>
      <c r="AL9" s="91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3"/>
    </row>
    <row r="10" spans="1:49">
      <c r="A10" s="84" t="s">
        <v>19</v>
      </c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3"/>
      <c r="N10" s="91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3"/>
      <c r="Z10" s="91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3"/>
      <c r="AL10" s="91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3"/>
    </row>
    <row r="11" spans="1:49">
      <c r="A11" s="84" t="s">
        <v>20</v>
      </c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3"/>
      <c r="N11" s="91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3"/>
      <c r="Z11" s="91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3"/>
      <c r="AL11" s="91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3"/>
    </row>
    <row r="12" spans="1:49">
      <c r="A12" s="84" t="s">
        <v>21</v>
      </c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3"/>
      <c r="N12" s="91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3"/>
      <c r="Z12" s="91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3"/>
      <c r="AL12" s="91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3"/>
    </row>
    <row r="13" spans="1:49" ht="7.5" customHeight="1">
      <c r="A13" s="94"/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/>
      <c r="N13" s="95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7"/>
      <c r="Z13" s="95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7"/>
      <c r="AL13" s="95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7"/>
    </row>
    <row r="14" spans="1:49" ht="15">
      <c r="A14" s="98" t="s">
        <v>22</v>
      </c>
      <c r="B14" s="99">
        <f t="shared" ref="B14:M14" si="3">SUM(B15:B21)</f>
        <v>0</v>
      </c>
      <c r="C14" s="100">
        <f t="shared" si="3"/>
        <v>0</v>
      </c>
      <c r="D14" s="100">
        <f t="shared" si="3"/>
        <v>0</v>
      </c>
      <c r="E14" s="100">
        <f t="shared" si="3"/>
        <v>0</v>
      </c>
      <c r="F14" s="100">
        <f t="shared" si="3"/>
        <v>0</v>
      </c>
      <c r="G14" s="100">
        <f t="shared" si="3"/>
        <v>0</v>
      </c>
      <c r="H14" s="100">
        <f t="shared" si="3"/>
        <v>0</v>
      </c>
      <c r="I14" s="100">
        <f t="shared" si="3"/>
        <v>0</v>
      </c>
      <c r="J14" s="100">
        <f t="shared" si="3"/>
        <v>0</v>
      </c>
      <c r="K14" s="100">
        <f t="shared" si="3"/>
        <v>0</v>
      </c>
      <c r="L14" s="100">
        <f t="shared" si="3"/>
        <v>0</v>
      </c>
      <c r="M14" s="101">
        <f t="shared" si="3"/>
        <v>0</v>
      </c>
      <c r="N14" s="99">
        <f t="shared" ref="N14:AK14" si="4">SUM(N15:N21)</f>
        <v>0</v>
      </c>
      <c r="O14" s="100">
        <f t="shared" si="4"/>
        <v>0</v>
      </c>
      <c r="P14" s="100">
        <f t="shared" si="4"/>
        <v>0</v>
      </c>
      <c r="Q14" s="100">
        <f t="shared" si="4"/>
        <v>0</v>
      </c>
      <c r="R14" s="100">
        <f t="shared" si="4"/>
        <v>0</v>
      </c>
      <c r="S14" s="100">
        <f t="shared" si="4"/>
        <v>0</v>
      </c>
      <c r="T14" s="100">
        <f t="shared" si="4"/>
        <v>0</v>
      </c>
      <c r="U14" s="100">
        <f t="shared" si="4"/>
        <v>0</v>
      </c>
      <c r="V14" s="100">
        <f t="shared" si="4"/>
        <v>0</v>
      </c>
      <c r="W14" s="100">
        <f t="shared" si="4"/>
        <v>0</v>
      </c>
      <c r="X14" s="100">
        <f t="shared" si="4"/>
        <v>0</v>
      </c>
      <c r="Y14" s="101">
        <f t="shared" si="4"/>
        <v>0</v>
      </c>
      <c r="Z14" s="99">
        <f t="shared" si="4"/>
        <v>0</v>
      </c>
      <c r="AA14" s="100">
        <f t="shared" si="4"/>
        <v>0</v>
      </c>
      <c r="AB14" s="100">
        <f t="shared" si="4"/>
        <v>0</v>
      </c>
      <c r="AC14" s="100">
        <f t="shared" si="4"/>
        <v>0</v>
      </c>
      <c r="AD14" s="100">
        <f t="shared" si="4"/>
        <v>0</v>
      </c>
      <c r="AE14" s="100">
        <f t="shared" si="4"/>
        <v>0</v>
      </c>
      <c r="AF14" s="100">
        <f t="shared" si="4"/>
        <v>0</v>
      </c>
      <c r="AG14" s="100">
        <f t="shared" si="4"/>
        <v>0</v>
      </c>
      <c r="AH14" s="100">
        <f t="shared" si="4"/>
        <v>0</v>
      </c>
      <c r="AI14" s="100">
        <f t="shared" si="4"/>
        <v>0</v>
      </c>
      <c r="AJ14" s="100">
        <f t="shared" si="4"/>
        <v>0</v>
      </c>
      <c r="AK14" s="101">
        <f t="shared" si="4"/>
        <v>0</v>
      </c>
      <c r="AL14" s="99">
        <f t="shared" ref="AL14:AW14" si="5">SUM(AL15:AL21)</f>
        <v>0</v>
      </c>
      <c r="AM14" s="100">
        <f t="shared" si="5"/>
        <v>0</v>
      </c>
      <c r="AN14" s="100">
        <f t="shared" si="5"/>
        <v>0</v>
      </c>
      <c r="AO14" s="100">
        <f t="shared" si="5"/>
        <v>0</v>
      </c>
      <c r="AP14" s="100">
        <f t="shared" si="5"/>
        <v>0</v>
      </c>
      <c r="AQ14" s="100">
        <f t="shared" si="5"/>
        <v>0</v>
      </c>
      <c r="AR14" s="100">
        <f t="shared" si="5"/>
        <v>0</v>
      </c>
      <c r="AS14" s="100">
        <f t="shared" si="5"/>
        <v>0</v>
      </c>
      <c r="AT14" s="100">
        <f t="shared" si="5"/>
        <v>0</v>
      </c>
      <c r="AU14" s="100">
        <f t="shared" si="5"/>
        <v>0</v>
      </c>
      <c r="AV14" s="100">
        <f t="shared" si="5"/>
        <v>0</v>
      </c>
      <c r="AW14" s="101">
        <f t="shared" si="5"/>
        <v>0</v>
      </c>
    </row>
    <row r="15" spans="1:49" ht="15">
      <c r="A15" s="84" t="s">
        <v>23</v>
      </c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4"/>
      <c r="N15" s="102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  <c r="Z15" s="102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4"/>
      <c r="AL15" s="102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4"/>
    </row>
    <row r="16" spans="1:49" ht="15">
      <c r="A16" s="84" t="s">
        <v>18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4"/>
      <c r="N16" s="102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4"/>
      <c r="Z16" s="102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4"/>
      <c r="AL16" s="102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4"/>
    </row>
    <row r="17" spans="1:49" ht="15">
      <c r="A17" s="84" t="s">
        <v>24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4"/>
      <c r="N17" s="102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4"/>
      <c r="Z17" s="102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  <c r="AL17" s="102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4"/>
    </row>
    <row r="18" spans="1:49" ht="15">
      <c r="A18" s="84" t="s">
        <v>25</v>
      </c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4"/>
      <c r="N18" s="102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4"/>
      <c r="Z18" s="102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4"/>
      <c r="AL18" s="102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4"/>
    </row>
    <row r="19" spans="1:49" ht="15">
      <c r="A19" s="84" t="s">
        <v>26</v>
      </c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/>
      <c r="N19" s="102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2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4"/>
      <c r="AL19" s="102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4"/>
    </row>
    <row r="20" spans="1:49" ht="15">
      <c r="A20" s="84" t="s">
        <v>27</v>
      </c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4"/>
      <c r="N20" s="102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4"/>
      <c r="Z20" s="102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4"/>
      <c r="AL20" s="102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4"/>
    </row>
    <row r="21" spans="1:49" ht="15">
      <c r="A21" s="84" t="s">
        <v>28</v>
      </c>
      <c r="B21" s="102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4"/>
      <c r="N21" s="102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4"/>
      <c r="Z21" s="102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4"/>
      <c r="AL21" s="102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4"/>
    </row>
    <row r="22" spans="1:49" ht="9" customHeight="1">
      <c r="A22" s="105"/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106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8"/>
      <c r="Z22" s="106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8"/>
      <c r="AL22" s="106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8"/>
    </row>
    <row r="23" spans="1:49" ht="15">
      <c r="A23" s="109" t="s">
        <v>29</v>
      </c>
      <c r="B23" s="110">
        <f>B24+B42+B46+B57+B66+B79+B91+B97+B105</f>
        <v>0</v>
      </c>
      <c r="C23" s="111">
        <f t="shared" ref="C23:M23" si="6">C24+C46+C57+C66+C79+C91+C97+C105</f>
        <v>0</v>
      </c>
      <c r="D23" s="111">
        <f t="shared" si="6"/>
        <v>0</v>
      </c>
      <c r="E23" s="111">
        <f t="shared" si="6"/>
        <v>0</v>
      </c>
      <c r="F23" s="111">
        <f t="shared" si="6"/>
        <v>0</v>
      </c>
      <c r="G23" s="111">
        <f t="shared" si="6"/>
        <v>0</v>
      </c>
      <c r="H23" s="111">
        <f t="shared" si="6"/>
        <v>0</v>
      </c>
      <c r="I23" s="111">
        <f t="shared" si="6"/>
        <v>0</v>
      </c>
      <c r="J23" s="111">
        <f t="shared" si="6"/>
        <v>0</v>
      </c>
      <c r="K23" s="111">
        <f t="shared" si="6"/>
        <v>0</v>
      </c>
      <c r="L23" s="111">
        <f t="shared" si="6"/>
        <v>0</v>
      </c>
      <c r="M23" s="112">
        <f t="shared" si="6"/>
        <v>0</v>
      </c>
      <c r="N23" s="110">
        <f>N24+N42+N46+N57+N66+N79+N91+N97+N105</f>
        <v>0</v>
      </c>
      <c r="O23" s="111">
        <f t="shared" ref="O23:Y23" si="7">O24+O46+O57+O66+O79+O91+O97+O105</f>
        <v>0</v>
      </c>
      <c r="P23" s="111">
        <f t="shared" si="7"/>
        <v>0</v>
      </c>
      <c r="Q23" s="111">
        <f t="shared" si="7"/>
        <v>0</v>
      </c>
      <c r="R23" s="111">
        <f t="shared" si="7"/>
        <v>0</v>
      </c>
      <c r="S23" s="111">
        <f t="shared" si="7"/>
        <v>0</v>
      </c>
      <c r="T23" s="111">
        <f t="shared" si="7"/>
        <v>0</v>
      </c>
      <c r="U23" s="111">
        <f t="shared" si="7"/>
        <v>0</v>
      </c>
      <c r="V23" s="111">
        <f t="shared" si="7"/>
        <v>0</v>
      </c>
      <c r="W23" s="111">
        <f t="shared" si="7"/>
        <v>0</v>
      </c>
      <c r="X23" s="111">
        <f t="shared" si="7"/>
        <v>0</v>
      </c>
      <c r="Y23" s="112">
        <f t="shared" si="7"/>
        <v>0</v>
      </c>
      <c r="Z23" s="110">
        <f>Z24+Z42+Z46+Z57+Z66+Z79+Z91+Z97+Z105</f>
        <v>0</v>
      </c>
      <c r="AA23" s="111">
        <f t="shared" ref="AA23:AK23" si="8">AA24+AA46+AA57+AA66+AA79+AA91+AA97+AA105</f>
        <v>0</v>
      </c>
      <c r="AB23" s="111">
        <f t="shared" si="8"/>
        <v>0</v>
      </c>
      <c r="AC23" s="111">
        <f t="shared" si="8"/>
        <v>0</v>
      </c>
      <c r="AD23" s="111">
        <f t="shared" si="8"/>
        <v>0</v>
      </c>
      <c r="AE23" s="111">
        <f t="shared" si="8"/>
        <v>0</v>
      </c>
      <c r="AF23" s="111">
        <f t="shared" si="8"/>
        <v>0</v>
      </c>
      <c r="AG23" s="111">
        <f t="shared" si="8"/>
        <v>0</v>
      </c>
      <c r="AH23" s="111">
        <f t="shared" si="8"/>
        <v>0</v>
      </c>
      <c r="AI23" s="111">
        <f t="shared" si="8"/>
        <v>0</v>
      </c>
      <c r="AJ23" s="111">
        <f t="shared" si="8"/>
        <v>0</v>
      </c>
      <c r="AK23" s="112">
        <f t="shared" si="8"/>
        <v>0</v>
      </c>
      <c r="AL23" s="110">
        <f>AL24+AL42+AL46+AL57+AL66+AL79+AL91+AL97+AL105</f>
        <v>0</v>
      </c>
      <c r="AM23" s="111">
        <f t="shared" ref="AM23:AW23" si="9">AM24+AM46+AM57+AM66+AM79+AM91+AM97+AM105</f>
        <v>0</v>
      </c>
      <c r="AN23" s="111">
        <f t="shared" si="9"/>
        <v>0</v>
      </c>
      <c r="AO23" s="111">
        <f t="shared" si="9"/>
        <v>0</v>
      </c>
      <c r="AP23" s="111">
        <f t="shared" si="9"/>
        <v>0</v>
      </c>
      <c r="AQ23" s="111">
        <f t="shared" si="9"/>
        <v>0</v>
      </c>
      <c r="AR23" s="111">
        <f t="shared" si="9"/>
        <v>0</v>
      </c>
      <c r="AS23" s="111">
        <f t="shared" si="9"/>
        <v>0</v>
      </c>
      <c r="AT23" s="111">
        <f t="shared" si="9"/>
        <v>0</v>
      </c>
      <c r="AU23" s="111">
        <f t="shared" si="9"/>
        <v>0</v>
      </c>
      <c r="AV23" s="111">
        <f t="shared" si="9"/>
        <v>0</v>
      </c>
      <c r="AW23" s="112">
        <f t="shared" si="9"/>
        <v>0</v>
      </c>
    </row>
    <row r="24" spans="1:49" ht="15">
      <c r="A24" s="113" t="s">
        <v>30</v>
      </c>
      <c r="B24" s="114"/>
      <c r="C24" s="115">
        <f t="shared" ref="B24:M24" si="10">SUM(C25:C41)</f>
        <v>0</v>
      </c>
      <c r="D24" s="115">
        <f t="shared" si="10"/>
        <v>0</v>
      </c>
      <c r="E24" s="115">
        <f t="shared" si="10"/>
        <v>0</v>
      </c>
      <c r="F24" s="115">
        <f t="shared" si="10"/>
        <v>0</v>
      </c>
      <c r="G24" s="115">
        <f t="shared" si="10"/>
        <v>0</v>
      </c>
      <c r="H24" s="115">
        <f t="shared" si="10"/>
        <v>0</v>
      </c>
      <c r="I24" s="115">
        <f t="shared" si="10"/>
        <v>0</v>
      </c>
      <c r="J24" s="115">
        <f t="shared" si="10"/>
        <v>0</v>
      </c>
      <c r="K24" s="115">
        <f t="shared" si="10"/>
        <v>0</v>
      </c>
      <c r="L24" s="115">
        <f t="shared" si="10"/>
        <v>0</v>
      </c>
      <c r="M24" s="116">
        <f t="shared" si="10"/>
        <v>0</v>
      </c>
      <c r="N24" s="114">
        <f t="shared" ref="N24:AK24" si="11">SUM(N25:N41)</f>
        <v>0</v>
      </c>
      <c r="O24" s="115">
        <f t="shared" si="11"/>
        <v>0</v>
      </c>
      <c r="P24" s="115">
        <f t="shared" si="11"/>
        <v>0</v>
      </c>
      <c r="Q24" s="115">
        <f t="shared" si="11"/>
        <v>0</v>
      </c>
      <c r="R24" s="115">
        <f t="shared" si="11"/>
        <v>0</v>
      </c>
      <c r="S24" s="115">
        <f t="shared" si="11"/>
        <v>0</v>
      </c>
      <c r="T24" s="115">
        <f t="shared" si="11"/>
        <v>0</v>
      </c>
      <c r="U24" s="115">
        <f t="shared" si="11"/>
        <v>0</v>
      </c>
      <c r="V24" s="115">
        <f t="shared" si="11"/>
        <v>0</v>
      </c>
      <c r="W24" s="115">
        <f t="shared" si="11"/>
        <v>0</v>
      </c>
      <c r="X24" s="115">
        <f t="shared" si="11"/>
        <v>0</v>
      </c>
      <c r="Y24" s="116">
        <f t="shared" si="11"/>
        <v>0</v>
      </c>
      <c r="Z24" s="114">
        <f t="shared" si="11"/>
        <v>0</v>
      </c>
      <c r="AA24" s="115">
        <f t="shared" si="11"/>
        <v>0</v>
      </c>
      <c r="AB24" s="115">
        <f t="shared" si="11"/>
        <v>0</v>
      </c>
      <c r="AC24" s="115">
        <f t="shared" si="11"/>
        <v>0</v>
      </c>
      <c r="AD24" s="115">
        <f t="shared" si="11"/>
        <v>0</v>
      </c>
      <c r="AE24" s="115">
        <f t="shared" si="11"/>
        <v>0</v>
      </c>
      <c r="AF24" s="115">
        <f t="shared" si="11"/>
        <v>0</v>
      </c>
      <c r="AG24" s="115">
        <f t="shared" si="11"/>
        <v>0</v>
      </c>
      <c r="AH24" s="115">
        <f t="shared" si="11"/>
        <v>0</v>
      </c>
      <c r="AI24" s="115">
        <f t="shared" si="11"/>
        <v>0</v>
      </c>
      <c r="AJ24" s="115">
        <f t="shared" si="11"/>
        <v>0</v>
      </c>
      <c r="AK24" s="116">
        <f t="shared" si="11"/>
        <v>0</v>
      </c>
      <c r="AL24" s="114">
        <f t="shared" ref="AL24:AW24" si="12">SUM(AL25:AL41)</f>
        <v>0</v>
      </c>
      <c r="AM24" s="115">
        <f t="shared" si="12"/>
        <v>0</v>
      </c>
      <c r="AN24" s="115">
        <f t="shared" si="12"/>
        <v>0</v>
      </c>
      <c r="AO24" s="115">
        <f t="shared" si="12"/>
        <v>0</v>
      </c>
      <c r="AP24" s="115">
        <f t="shared" si="12"/>
        <v>0</v>
      </c>
      <c r="AQ24" s="115">
        <f t="shared" si="12"/>
        <v>0</v>
      </c>
      <c r="AR24" s="115">
        <f t="shared" si="12"/>
        <v>0</v>
      </c>
      <c r="AS24" s="115">
        <f t="shared" si="12"/>
        <v>0</v>
      </c>
      <c r="AT24" s="115">
        <f t="shared" si="12"/>
        <v>0</v>
      </c>
      <c r="AU24" s="115">
        <f t="shared" si="12"/>
        <v>0</v>
      </c>
      <c r="AV24" s="115">
        <f t="shared" si="12"/>
        <v>0</v>
      </c>
      <c r="AW24" s="116">
        <f t="shared" si="12"/>
        <v>0</v>
      </c>
    </row>
    <row r="25" spans="1:49">
      <c r="A25" s="117" t="s">
        <v>31</v>
      </c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7"/>
      <c r="N25" s="85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7"/>
      <c r="Z25" s="85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7"/>
      <c r="AL25" s="85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7"/>
    </row>
    <row r="26" spans="1:49">
      <c r="A26" s="117" t="s">
        <v>32</v>
      </c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7"/>
      <c r="N26" s="85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7"/>
      <c r="Z26" s="85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7"/>
      <c r="AL26" s="85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7"/>
    </row>
    <row r="27" spans="1:49">
      <c r="A27" s="117" t="s">
        <v>33</v>
      </c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7"/>
      <c r="N27" s="85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7"/>
      <c r="Z27" s="85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7"/>
      <c r="AL27" s="85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7"/>
    </row>
    <row r="28" spans="1:49">
      <c r="A28" s="117" t="s">
        <v>34</v>
      </c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7"/>
      <c r="N28" s="85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7"/>
      <c r="Z28" s="85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7"/>
      <c r="AL28" s="85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7"/>
    </row>
    <row r="29" spans="1:49">
      <c r="A29" s="117" t="s">
        <v>35</v>
      </c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7"/>
      <c r="N29" s="85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7"/>
      <c r="Z29" s="85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7"/>
      <c r="AL29" s="85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7"/>
    </row>
    <row r="30" spans="1:49">
      <c r="A30" s="117" t="s">
        <v>36</v>
      </c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7"/>
      <c r="N30" s="85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7"/>
      <c r="Z30" s="85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7"/>
      <c r="AL30" s="85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7"/>
    </row>
    <row r="31" spans="1:49">
      <c r="A31" s="117" t="s">
        <v>37</v>
      </c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7"/>
      <c r="N31" s="85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7"/>
      <c r="Z31" s="85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7"/>
      <c r="AL31" s="85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7"/>
    </row>
    <row r="32" spans="1:49">
      <c r="A32" s="117" t="s">
        <v>38</v>
      </c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7"/>
      <c r="N32" s="85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7"/>
      <c r="Z32" s="85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7"/>
      <c r="AL32" s="85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7"/>
    </row>
    <row r="33" spans="1:49">
      <c r="A33" s="117" t="s">
        <v>39</v>
      </c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7"/>
      <c r="N33" s="85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7"/>
      <c r="Z33" s="85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7"/>
      <c r="AL33" s="85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7"/>
    </row>
    <row r="34" spans="1:49">
      <c r="A34" s="117" t="s">
        <v>40</v>
      </c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7"/>
      <c r="N34" s="85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7"/>
      <c r="Z34" s="85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7"/>
      <c r="AL34" s="85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7"/>
    </row>
    <row r="35" spans="1:49">
      <c r="A35" s="117" t="s">
        <v>41</v>
      </c>
      <c r="B35" s="8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7"/>
      <c r="N35" s="85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7"/>
      <c r="Z35" s="85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7"/>
      <c r="AL35" s="85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7"/>
    </row>
    <row r="36" spans="1:49">
      <c r="A36" s="117" t="s">
        <v>42</v>
      </c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7"/>
      <c r="N36" s="85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7"/>
      <c r="Z36" s="85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7"/>
      <c r="AL36" s="85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7"/>
    </row>
    <row r="37" spans="1:49">
      <c r="A37" s="117" t="s">
        <v>43</v>
      </c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7"/>
      <c r="N37" s="85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7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7"/>
      <c r="AL37" s="85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7"/>
    </row>
    <row r="38" spans="1:49">
      <c r="A38" s="117" t="s">
        <v>44</v>
      </c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7"/>
      <c r="N38" s="85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7"/>
      <c r="Z38" s="85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7"/>
      <c r="AL38" s="85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7"/>
    </row>
    <row r="39" spans="1:49">
      <c r="A39" s="117" t="s">
        <v>45</v>
      </c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7"/>
      <c r="N39" s="85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7"/>
      <c r="Z39" s="85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7"/>
      <c r="AL39" s="85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7"/>
    </row>
    <row r="40" spans="1:49">
      <c r="A40" s="117" t="s">
        <v>46</v>
      </c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7"/>
      <c r="N40" s="85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7"/>
      <c r="Z40" s="85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7"/>
      <c r="AL40" s="85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7"/>
    </row>
    <row r="41" spans="1:49">
      <c r="A41" s="117" t="s">
        <v>21</v>
      </c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7"/>
      <c r="Z41" s="85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7"/>
      <c r="AL41" s="85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7"/>
    </row>
    <row r="42" spans="1:49" ht="15">
      <c r="A42" s="118" t="s">
        <v>47</v>
      </c>
      <c r="B42" s="114">
        <f>SUM(B43:B45)</f>
        <v>0</v>
      </c>
      <c r="C42" s="115">
        <f t="shared" ref="C42:M42" si="13">SUM(C43:C45)</f>
        <v>0</v>
      </c>
      <c r="D42" s="115">
        <f t="shared" si="13"/>
        <v>0</v>
      </c>
      <c r="E42" s="115">
        <f t="shared" si="13"/>
        <v>0</v>
      </c>
      <c r="F42" s="115">
        <f t="shared" si="13"/>
        <v>0</v>
      </c>
      <c r="G42" s="115">
        <f t="shared" si="13"/>
        <v>0</v>
      </c>
      <c r="H42" s="115">
        <f t="shared" si="13"/>
        <v>0</v>
      </c>
      <c r="I42" s="115">
        <f t="shared" si="13"/>
        <v>0</v>
      </c>
      <c r="J42" s="115">
        <f t="shared" si="13"/>
        <v>0</v>
      </c>
      <c r="K42" s="115">
        <f t="shared" si="13"/>
        <v>0</v>
      </c>
      <c r="L42" s="115">
        <f t="shared" si="13"/>
        <v>0</v>
      </c>
      <c r="M42" s="116">
        <f t="shared" si="13"/>
        <v>0</v>
      </c>
      <c r="N42" s="114">
        <f>SUM(N43:N45)</f>
        <v>0</v>
      </c>
      <c r="O42" s="115">
        <f t="shared" ref="O42:Y42" si="14">SUM(O43:O45)</f>
        <v>0</v>
      </c>
      <c r="P42" s="115">
        <f t="shared" si="14"/>
        <v>0</v>
      </c>
      <c r="Q42" s="115">
        <f t="shared" si="14"/>
        <v>0</v>
      </c>
      <c r="R42" s="115">
        <f t="shared" si="14"/>
        <v>0</v>
      </c>
      <c r="S42" s="115">
        <f t="shared" si="14"/>
        <v>0</v>
      </c>
      <c r="T42" s="115">
        <f t="shared" si="14"/>
        <v>0</v>
      </c>
      <c r="U42" s="115">
        <f t="shared" si="14"/>
        <v>0</v>
      </c>
      <c r="V42" s="115">
        <f t="shared" si="14"/>
        <v>0</v>
      </c>
      <c r="W42" s="115">
        <f t="shared" si="14"/>
        <v>0</v>
      </c>
      <c r="X42" s="115">
        <f t="shared" si="14"/>
        <v>0</v>
      </c>
      <c r="Y42" s="116">
        <f t="shared" si="14"/>
        <v>0</v>
      </c>
      <c r="Z42" s="114">
        <f>SUM(Z43:Z45)</f>
        <v>0</v>
      </c>
      <c r="AA42" s="115">
        <f t="shared" ref="AA42:AK42" si="15">SUM(AA43:AA45)</f>
        <v>0</v>
      </c>
      <c r="AB42" s="115">
        <f t="shared" si="15"/>
        <v>0</v>
      </c>
      <c r="AC42" s="115">
        <f t="shared" si="15"/>
        <v>0</v>
      </c>
      <c r="AD42" s="115">
        <f t="shared" si="15"/>
        <v>0</v>
      </c>
      <c r="AE42" s="115">
        <f t="shared" si="15"/>
        <v>0</v>
      </c>
      <c r="AF42" s="115">
        <f t="shared" si="15"/>
        <v>0</v>
      </c>
      <c r="AG42" s="115">
        <f t="shared" si="15"/>
        <v>0</v>
      </c>
      <c r="AH42" s="115">
        <f t="shared" si="15"/>
        <v>0</v>
      </c>
      <c r="AI42" s="115">
        <f t="shared" si="15"/>
        <v>0</v>
      </c>
      <c r="AJ42" s="115">
        <f t="shared" si="15"/>
        <v>0</v>
      </c>
      <c r="AK42" s="116">
        <f t="shared" si="15"/>
        <v>0</v>
      </c>
      <c r="AL42" s="114">
        <f>SUM(AL43:AL45)</f>
        <v>0</v>
      </c>
      <c r="AM42" s="115">
        <f t="shared" ref="AM42:AW42" si="16">SUM(AM43:AM45)</f>
        <v>0</v>
      </c>
      <c r="AN42" s="115">
        <f t="shared" si="16"/>
        <v>0</v>
      </c>
      <c r="AO42" s="115">
        <f t="shared" si="16"/>
        <v>0</v>
      </c>
      <c r="AP42" s="115">
        <f t="shared" si="16"/>
        <v>0</v>
      </c>
      <c r="AQ42" s="115">
        <f t="shared" si="16"/>
        <v>0</v>
      </c>
      <c r="AR42" s="115">
        <f t="shared" si="16"/>
        <v>0</v>
      </c>
      <c r="AS42" s="115">
        <f t="shared" si="16"/>
        <v>0</v>
      </c>
      <c r="AT42" s="115">
        <f t="shared" si="16"/>
        <v>0</v>
      </c>
      <c r="AU42" s="115">
        <f t="shared" si="16"/>
        <v>0</v>
      </c>
      <c r="AV42" s="115">
        <f t="shared" si="16"/>
        <v>0</v>
      </c>
      <c r="AW42" s="116">
        <f t="shared" si="16"/>
        <v>0</v>
      </c>
    </row>
    <row r="43" spans="1:49">
      <c r="A43" s="117" t="s">
        <v>48</v>
      </c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7"/>
      <c r="N43" s="85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7"/>
      <c r="Z43" s="85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7"/>
      <c r="AL43" s="85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7"/>
    </row>
    <row r="44" spans="1:49">
      <c r="A44" s="117" t="s">
        <v>49</v>
      </c>
      <c r="B44" s="85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7"/>
      <c r="N44" s="85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7"/>
      <c r="Z44" s="85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7"/>
      <c r="AL44" s="85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7"/>
    </row>
    <row r="45" spans="1:49">
      <c r="A45" s="117" t="s">
        <v>50</v>
      </c>
      <c r="B45" s="119"/>
      <c r="C45" s="120"/>
      <c r="D45" s="120"/>
      <c r="E45" s="120"/>
      <c r="F45" s="120"/>
      <c r="G45" s="92"/>
      <c r="H45" s="120"/>
      <c r="I45" s="120"/>
      <c r="J45" s="120"/>
      <c r="K45" s="120"/>
      <c r="L45" s="120"/>
      <c r="M45" s="121"/>
      <c r="N45" s="119"/>
      <c r="O45" s="120"/>
      <c r="P45" s="120"/>
      <c r="Q45" s="120"/>
      <c r="R45" s="120"/>
      <c r="S45" s="92"/>
      <c r="T45" s="120"/>
      <c r="U45" s="120"/>
      <c r="V45" s="120"/>
      <c r="W45" s="120"/>
      <c r="X45" s="120"/>
      <c r="Y45" s="121"/>
      <c r="Z45" s="119"/>
      <c r="AA45" s="120"/>
      <c r="AB45" s="120"/>
      <c r="AC45" s="120"/>
      <c r="AD45" s="120"/>
      <c r="AE45" s="92"/>
      <c r="AF45" s="120"/>
      <c r="AG45" s="120"/>
      <c r="AH45" s="120"/>
      <c r="AI45" s="120"/>
      <c r="AJ45" s="120"/>
      <c r="AK45" s="121"/>
      <c r="AL45" s="119"/>
      <c r="AM45" s="120"/>
      <c r="AN45" s="120"/>
      <c r="AO45" s="120"/>
      <c r="AP45" s="120"/>
      <c r="AQ45" s="92"/>
      <c r="AR45" s="120"/>
      <c r="AS45" s="120"/>
      <c r="AT45" s="120"/>
      <c r="AU45" s="120"/>
      <c r="AV45" s="120"/>
      <c r="AW45" s="121"/>
    </row>
    <row r="46" spans="1:49" ht="15">
      <c r="A46" s="113" t="s">
        <v>51</v>
      </c>
      <c r="B46" s="114">
        <f t="shared" ref="B46:M46" si="17">SUM(B47:B56)</f>
        <v>0</v>
      </c>
      <c r="C46" s="115">
        <f t="shared" si="17"/>
        <v>0</v>
      </c>
      <c r="D46" s="115">
        <f t="shared" si="17"/>
        <v>0</v>
      </c>
      <c r="E46" s="115">
        <f t="shared" si="17"/>
        <v>0</v>
      </c>
      <c r="F46" s="115">
        <f t="shared" si="17"/>
        <v>0</v>
      </c>
      <c r="G46" s="115">
        <f t="shared" si="17"/>
        <v>0</v>
      </c>
      <c r="H46" s="115">
        <f t="shared" si="17"/>
        <v>0</v>
      </c>
      <c r="I46" s="115">
        <f t="shared" si="17"/>
        <v>0</v>
      </c>
      <c r="J46" s="115">
        <f t="shared" si="17"/>
        <v>0</v>
      </c>
      <c r="K46" s="115">
        <f t="shared" si="17"/>
        <v>0</v>
      </c>
      <c r="L46" s="115">
        <f t="shared" si="17"/>
        <v>0</v>
      </c>
      <c r="M46" s="116">
        <f t="shared" si="17"/>
        <v>0</v>
      </c>
      <c r="N46" s="114">
        <f t="shared" ref="N46:AK46" si="18">SUM(N47:N56)</f>
        <v>0</v>
      </c>
      <c r="O46" s="115">
        <f t="shared" si="18"/>
        <v>0</v>
      </c>
      <c r="P46" s="115">
        <f t="shared" si="18"/>
        <v>0</v>
      </c>
      <c r="Q46" s="115">
        <f t="shared" si="18"/>
        <v>0</v>
      </c>
      <c r="R46" s="115">
        <f t="shared" si="18"/>
        <v>0</v>
      </c>
      <c r="S46" s="115">
        <f t="shared" si="18"/>
        <v>0</v>
      </c>
      <c r="T46" s="115">
        <f t="shared" si="18"/>
        <v>0</v>
      </c>
      <c r="U46" s="115">
        <f t="shared" si="18"/>
        <v>0</v>
      </c>
      <c r="V46" s="115">
        <f t="shared" si="18"/>
        <v>0</v>
      </c>
      <c r="W46" s="115">
        <f t="shared" si="18"/>
        <v>0</v>
      </c>
      <c r="X46" s="115">
        <f t="shared" si="18"/>
        <v>0</v>
      </c>
      <c r="Y46" s="116">
        <f t="shared" si="18"/>
        <v>0</v>
      </c>
      <c r="Z46" s="114">
        <f t="shared" si="18"/>
        <v>0</v>
      </c>
      <c r="AA46" s="115">
        <f t="shared" si="18"/>
        <v>0</v>
      </c>
      <c r="AB46" s="115">
        <f t="shared" si="18"/>
        <v>0</v>
      </c>
      <c r="AC46" s="115">
        <f t="shared" si="18"/>
        <v>0</v>
      </c>
      <c r="AD46" s="115">
        <f t="shared" si="18"/>
        <v>0</v>
      </c>
      <c r="AE46" s="115">
        <f t="shared" si="18"/>
        <v>0</v>
      </c>
      <c r="AF46" s="115">
        <f t="shared" si="18"/>
        <v>0</v>
      </c>
      <c r="AG46" s="115">
        <f t="shared" si="18"/>
        <v>0</v>
      </c>
      <c r="AH46" s="115">
        <f t="shared" si="18"/>
        <v>0</v>
      </c>
      <c r="AI46" s="115">
        <f t="shared" si="18"/>
        <v>0</v>
      </c>
      <c r="AJ46" s="115">
        <f t="shared" si="18"/>
        <v>0</v>
      </c>
      <c r="AK46" s="116">
        <f t="shared" si="18"/>
        <v>0</v>
      </c>
      <c r="AL46" s="114">
        <f t="shared" ref="AL46:AW46" si="19">SUM(AL47:AL56)</f>
        <v>0</v>
      </c>
      <c r="AM46" s="115">
        <f t="shared" si="19"/>
        <v>0</v>
      </c>
      <c r="AN46" s="115">
        <f t="shared" si="19"/>
        <v>0</v>
      </c>
      <c r="AO46" s="115">
        <f t="shared" si="19"/>
        <v>0</v>
      </c>
      <c r="AP46" s="115">
        <f t="shared" si="19"/>
        <v>0</v>
      </c>
      <c r="AQ46" s="115">
        <f t="shared" si="19"/>
        <v>0</v>
      </c>
      <c r="AR46" s="115">
        <f t="shared" si="19"/>
        <v>0</v>
      </c>
      <c r="AS46" s="115">
        <f t="shared" si="19"/>
        <v>0</v>
      </c>
      <c r="AT46" s="115">
        <f t="shared" si="19"/>
        <v>0</v>
      </c>
      <c r="AU46" s="115">
        <f t="shared" si="19"/>
        <v>0</v>
      </c>
      <c r="AV46" s="115">
        <f t="shared" si="19"/>
        <v>0</v>
      </c>
      <c r="AW46" s="116">
        <f t="shared" si="19"/>
        <v>0</v>
      </c>
    </row>
    <row r="47" spans="1:49">
      <c r="A47" s="84" t="s">
        <v>52</v>
      </c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3"/>
      <c r="N47" s="91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3"/>
      <c r="Z47" s="91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3"/>
      <c r="AL47" s="91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3"/>
    </row>
    <row r="48" spans="1:49">
      <c r="A48" s="117" t="s">
        <v>53</v>
      </c>
      <c r="B48" s="85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7"/>
      <c r="N48" s="85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7"/>
      <c r="Z48" s="85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7"/>
      <c r="AL48" s="85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7"/>
    </row>
    <row r="49" spans="1:49">
      <c r="A49" s="117" t="s">
        <v>54</v>
      </c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  <c r="N49" s="85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7"/>
      <c r="Z49" s="85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7"/>
      <c r="AL49" s="85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7"/>
    </row>
    <row r="50" spans="1:49">
      <c r="A50" s="117" t="s">
        <v>55</v>
      </c>
      <c r="B50" s="85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7"/>
      <c r="N50" s="85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7"/>
      <c r="Z50" s="85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7"/>
      <c r="AL50" s="85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7"/>
    </row>
    <row r="51" spans="1:49">
      <c r="A51" s="117" t="s">
        <v>56</v>
      </c>
      <c r="B51" s="85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7"/>
      <c r="N51" s="85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7"/>
      <c r="Z51" s="85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7"/>
      <c r="AL51" s="85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7"/>
    </row>
    <row r="52" spans="1:49">
      <c r="A52" s="117" t="s">
        <v>57</v>
      </c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7"/>
      <c r="N52" s="85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7"/>
      <c r="Z52" s="85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7"/>
      <c r="AL52" s="85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7"/>
    </row>
    <row r="53" spans="1:49">
      <c r="A53" s="117" t="s">
        <v>58</v>
      </c>
      <c r="B53" s="85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7"/>
      <c r="N53" s="85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7"/>
      <c r="Z53" s="85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7"/>
      <c r="AL53" s="85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7"/>
    </row>
    <row r="54" spans="1:49">
      <c r="A54" s="117" t="s">
        <v>59</v>
      </c>
      <c r="B54" s="85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7"/>
      <c r="N54" s="85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7"/>
      <c r="Z54" s="85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7"/>
      <c r="AL54" s="85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7"/>
    </row>
    <row r="55" spans="1:49">
      <c r="A55" s="117" t="s">
        <v>60</v>
      </c>
      <c r="B55" s="85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7"/>
      <c r="N55" s="85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7"/>
      <c r="Z55" s="85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7"/>
      <c r="AL55" s="85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7"/>
    </row>
    <row r="56" spans="1:49">
      <c r="A56" s="117" t="s">
        <v>61</v>
      </c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7"/>
      <c r="N56" s="85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7"/>
      <c r="Z56" s="85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7"/>
      <c r="AL56" s="85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7"/>
    </row>
    <row r="57" spans="1:49" ht="15">
      <c r="A57" s="113" t="s">
        <v>62</v>
      </c>
      <c r="B57" s="114">
        <f t="shared" ref="B57:M57" si="20">SUM(B58:B65)</f>
        <v>0</v>
      </c>
      <c r="C57" s="115">
        <f t="shared" si="20"/>
        <v>0</v>
      </c>
      <c r="D57" s="115">
        <f t="shared" si="20"/>
        <v>0</v>
      </c>
      <c r="E57" s="115">
        <f t="shared" si="20"/>
        <v>0</v>
      </c>
      <c r="F57" s="115">
        <f t="shared" si="20"/>
        <v>0</v>
      </c>
      <c r="G57" s="115">
        <f t="shared" si="20"/>
        <v>0</v>
      </c>
      <c r="H57" s="115">
        <f t="shared" si="20"/>
        <v>0</v>
      </c>
      <c r="I57" s="115">
        <f t="shared" si="20"/>
        <v>0</v>
      </c>
      <c r="J57" s="115">
        <f t="shared" si="20"/>
        <v>0</v>
      </c>
      <c r="K57" s="115">
        <f t="shared" si="20"/>
        <v>0</v>
      </c>
      <c r="L57" s="115">
        <f t="shared" si="20"/>
        <v>0</v>
      </c>
      <c r="M57" s="116">
        <f t="shared" si="20"/>
        <v>0</v>
      </c>
      <c r="N57" s="114">
        <f t="shared" ref="N57:AK57" si="21">SUM(N58:N65)</f>
        <v>0</v>
      </c>
      <c r="O57" s="115">
        <f t="shared" si="21"/>
        <v>0</v>
      </c>
      <c r="P57" s="115">
        <f t="shared" si="21"/>
        <v>0</v>
      </c>
      <c r="Q57" s="115">
        <f t="shared" si="21"/>
        <v>0</v>
      </c>
      <c r="R57" s="115">
        <f t="shared" si="21"/>
        <v>0</v>
      </c>
      <c r="S57" s="115">
        <f t="shared" si="21"/>
        <v>0</v>
      </c>
      <c r="T57" s="115">
        <f t="shared" si="21"/>
        <v>0</v>
      </c>
      <c r="U57" s="115">
        <f t="shared" si="21"/>
        <v>0</v>
      </c>
      <c r="V57" s="115">
        <f t="shared" si="21"/>
        <v>0</v>
      </c>
      <c r="W57" s="115">
        <f t="shared" si="21"/>
        <v>0</v>
      </c>
      <c r="X57" s="115">
        <f t="shared" si="21"/>
        <v>0</v>
      </c>
      <c r="Y57" s="116">
        <f t="shared" si="21"/>
        <v>0</v>
      </c>
      <c r="Z57" s="114">
        <f t="shared" si="21"/>
        <v>0</v>
      </c>
      <c r="AA57" s="115">
        <f t="shared" si="21"/>
        <v>0</v>
      </c>
      <c r="AB57" s="115">
        <f t="shared" si="21"/>
        <v>0</v>
      </c>
      <c r="AC57" s="115">
        <f t="shared" si="21"/>
        <v>0</v>
      </c>
      <c r="AD57" s="115">
        <f t="shared" si="21"/>
        <v>0</v>
      </c>
      <c r="AE57" s="115">
        <f t="shared" si="21"/>
        <v>0</v>
      </c>
      <c r="AF57" s="115">
        <f t="shared" si="21"/>
        <v>0</v>
      </c>
      <c r="AG57" s="115">
        <f t="shared" si="21"/>
        <v>0</v>
      </c>
      <c r="AH57" s="115">
        <f t="shared" si="21"/>
        <v>0</v>
      </c>
      <c r="AI57" s="115">
        <f t="shared" si="21"/>
        <v>0</v>
      </c>
      <c r="AJ57" s="115">
        <f t="shared" si="21"/>
        <v>0</v>
      </c>
      <c r="AK57" s="116">
        <f t="shared" si="21"/>
        <v>0</v>
      </c>
      <c r="AL57" s="114">
        <f t="shared" ref="AL57:AW57" si="22">SUM(AL58:AL65)</f>
        <v>0</v>
      </c>
      <c r="AM57" s="115">
        <f t="shared" si="22"/>
        <v>0</v>
      </c>
      <c r="AN57" s="115">
        <f t="shared" si="22"/>
        <v>0</v>
      </c>
      <c r="AO57" s="115">
        <f t="shared" si="22"/>
        <v>0</v>
      </c>
      <c r="AP57" s="115">
        <f t="shared" si="22"/>
        <v>0</v>
      </c>
      <c r="AQ57" s="115">
        <f t="shared" si="22"/>
        <v>0</v>
      </c>
      <c r="AR57" s="115">
        <f t="shared" si="22"/>
        <v>0</v>
      </c>
      <c r="AS57" s="115">
        <f t="shared" si="22"/>
        <v>0</v>
      </c>
      <c r="AT57" s="115">
        <f t="shared" si="22"/>
        <v>0</v>
      </c>
      <c r="AU57" s="115">
        <f t="shared" si="22"/>
        <v>0</v>
      </c>
      <c r="AV57" s="115">
        <f t="shared" si="22"/>
        <v>0</v>
      </c>
      <c r="AW57" s="116">
        <f t="shared" si="22"/>
        <v>0</v>
      </c>
    </row>
    <row r="58" spans="1:49">
      <c r="A58" s="117" t="s">
        <v>63</v>
      </c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7"/>
      <c r="N58" s="85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7"/>
      <c r="Z58" s="85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7"/>
      <c r="AL58" s="85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7"/>
    </row>
    <row r="59" spans="1:49">
      <c r="A59" s="117" t="s">
        <v>64</v>
      </c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7"/>
      <c r="N59" s="85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7"/>
      <c r="Z59" s="85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7"/>
      <c r="AL59" s="85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7"/>
    </row>
    <row r="60" spans="1:49">
      <c r="A60" s="117" t="s">
        <v>65</v>
      </c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7"/>
      <c r="N60" s="85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7"/>
      <c r="Z60" s="85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7"/>
      <c r="AL60" s="85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7"/>
    </row>
    <row r="61" spans="1:49">
      <c r="A61" s="117" t="s">
        <v>66</v>
      </c>
      <c r="B61" s="85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7"/>
      <c r="N61" s="85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7"/>
      <c r="Z61" s="85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7"/>
      <c r="AL61" s="85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7"/>
    </row>
    <row r="62" spans="1:49">
      <c r="A62" s="117" t="s">
        <v>67</v>
      </c>
      <c r="B62" s="85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7"/>
      <c r="N62" s="85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85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7"/>
      <c r="AL62" s="85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7"/>
    </row>
    <row r="63" spans="1:49">
      <c r="A63" s="117" t="s">
        <v>68</v>
      </c>
      <c r="B63" s="85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7"/>
      <c r="N63" s="85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85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7"/>
      <c r="AL63" s="85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7"/>
    </row>
    <row r="64" spans="1:49">
      <c r="A64" s="117" t="s">
        <v>69</v>
      </c>
      <c r="B64" s="85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7"/>
      <c r="N64" s="85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85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7"/>
      <c r="AL64" s="85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7"/>
    </row>
    <row r="65" spans="1:49">
      <c r="A65" s="117" t="s">
        <v>28</v>
      </c>
      <c r="B65" s="85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7"/>
      <c r="N65" s="85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85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7"/>
      <c r="AL65" s="85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7"/>
    </row>
    <row r="66" spans="1:49" ht="15">
      <c r="A66" s="113" t="s">
        <v>70</v>
      </c>
      <c r="B66" s="114">
        <f t="shared" ref="B66:M66" si="23">SUM(B67:B78)</f>
        <v>0</v>
      </c>
      <c r="C66" s="115">
        <f t="shared" si="23"/>
        <v>0</v>
      </c>
      <c r="D66" s="115">
        <f t="shared" si="23"/>
        <v>0</v>
      </c>
      <c r="E66" s="115">
        <f t="shared" si="23"/>
        <v>0</v>
      </c>
      <c r="F66" s="115">
        <f t="shared" si="23"/>
        <v>0</v>
      </c>
      <c r="G66" s="115">
        <f t="shared" si="23"/>
        <v>0</v>
      </c>
      <c r="H66" s="115">
        <f t="shared" si="23"/>
        <v>0</v>
      </c>
      <c r="I66" s="115">
        <f t="shared" si="23"/>
        <v>0</v>
      </c>
      <c r="J66" s="115">
        <f t="shared" si="23"/>
        <v>0</v>
      </c>
      <c r="K66" s="115">
        <f t="shared" si="23"/>
        <v>0</v>
      </c>
      <c r="L66" s="115">
        <f t="shared" si="23"/>
        <v>0</v>
      </c>
      <c r="M66" s="116">
        <f t="shared" si="23"/>
        <v>0</v>
      </c>
      <c r="N66" s="114">
        <f t="shared" ref="N66:AK66" si="24">SUM(N67:N78)</f>
        <v>0</v>
      </c>
      <c r="O66" s="115">
        <f t="shared" si="24"/>
        <v>0</v>
      </c>
      <c r="P66" s="115">
        <f t="shared" si="24"/>
        <v>0</v>
      </c>
      <c r="Q66" s="115">
        <f t="shared" si="24"/>
        <v>0</v>
      </c>
      <c r="R66" s="115">
        <f t="shared" si="24"/>
        <v>0</v>
      </c>
      <c r="S66" s="115">
        <f t="shared" si="24"/>
        <v>0</v>
      </c>
      <c r="T66" s="115">
        <f t="shared" si="24"/>
        <v>0</v>
      </c>
      <c r="U66" s="115">
        <f t="shared" si="24"/>
        <v>0</v>
      </c>
      <c r="V66" s="115">
        <f t="shared" si="24"/>
        <v>0</v>
      </c>
      <c r="W66" s="115">
        <f t="shared" si="24"/>
        <v>0</v>
      </c>
      <c r="X66" s="115">
        <f t="shared" si="24"/>
        <v>0</v>
      </c>
      <c r="Y66" s="116">
        <f t="shared" si="24"/>
        <v>0</v>
      </c>
      <c r="Z66" s="114">
        <f t="shared" si="24"/>
        <v>0</v>
      </c>
      <c r="AA66" s="115">
        <f t="shared" si="24"/>
        <v>0</v>
      </c>
      <c r="AB66" s="115">
        <f t="shared" si="24"/>
        <v>0</v>
      </c>
      <c r="AC66" s="115">
        <f t="shared" si="24"/>
        <v>0</v>
      </c>
      <c r="AD66" s="115">
        <f t="shared" si="24"/>
        <v>0</v>
      </c>
      <c r="AE66" s="115">
        <f t="shared" si="24"/>
        <v>0</v>
      </c>
      <c r="AF66" s="115">
        <f t="shared" si="24"/>
        <v>0</v>
      </c>
      <c r="AG66" s="115">
        <f t="shared" si="24"/>
        <v>0</v>
      </c>
      <c r="AH66" s="115">
        <f t="shared" si="24"/>
        <v>0</v>
      </c>
      <c r="AI66" s="115">
        <f t="shared" si="24"/>
        <v>0</v>
      </c>
      <c r="AJ66" s="115">
        <f t="shared" si="24"/>
        <v>0</v>
      </c>
      <c r="AK66" s="116">
        <f t="shared" si="24"/>
        <v>0</v>
      </c>
      <c r="AL66" s="114">
        <f t="shared" ref="AL66:AW66" si="25">SUM(AL67:AL78)</f>
        <v>0</v>
      </c>
      <c r="AM66" s="115">
        <f t="shared" si="25"/>
        <v>0</v>
      </c>
      <c r="AN66" s="115">
        <f t="shared" si="25"/>
        <v>0</v>
      </c>
      <c r="AO66" s="115">
        <f t="shared" si="25"/>
        <v>0</v>
      </c>
      <c r="AP66" s="115">
        <f t="shared" si="25"/>
        <v>0</v>
      </c>
      <c r="AQ66" s="115">
        <f t="shared" si="25"/>
        <v>0</v>
      </c>
      <c r="AR66" s="115">
        <f t="shared" si="25"/>
        <v>0</v>
      </c>
      <c r="AS66" s="115">
        <f t="shared" si="25"/>
        <v>0</v>
      </c>
      <c r="AT66" s="115">
        <f t="shared" si="25"/>
        <v>0</v>
      </c>
      <c r="AU66" s="115">
        <f t="shared" si="25"/>
        <v>0</v>
      </c>
      <c r="AV66" s="115">
        <f t="shared" si="25"/>
        <v>0</v>
      </c>
      <c r="AW66" s="116">
        <f t="shared" si="25"/>
        <v>0</v>
      </c>
    </row>
    <row r="67" spans="1:49">
      <c r="A67" s="84" t="s">
        <v>71</v>
      </c>
      <c r="B67" s="85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7"/>
      <c r="N67" s="85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85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7"/>
      <c r="AL67" s="85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7"/>
    </row>
    <row r="68" spans="1:49">
      <c r="A68" s="84" t="s">
        <v>72</v>
      </c>
      <c r="B68" s="85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7"/>
      <c r="N68" s="85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85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7"/>
      <c r="AL68" s="85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7"/>
    </row>
    <row r="69" spans="1:49">
      <c r="A69" s="84" t="s">
        <v>73</v>
      </c>
      <c r="B69" s="85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7"/>
      <c r="N69" s="85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85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7"/>
      <c r="AL69" s="85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7"/>
    </row>
    <row r="70" spans="1:49">
      <c r="A70" s="84" t="s">
        <v>74</v>
      </c>
      <c r="B70" s="85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7"/>
      <c r="N70" s="85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85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7"/>
      <c r="AL70" s="85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7"/>
    </row>
    <row r="71" spans="1:49">
      <c r="A71" s="84" t="s">
        <v>75</v>
      </c>
      <c r="B71" s="85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7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7"/>
      <c r="Z71" s="85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7"/>
      <c r="AL71" s="85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7"/>
    </row>
    <row r="72" spans="1:49">
      <c r="A72" s="84" t="s">
        <v>76</v>
      </c>
      <c r="B72" s="85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7"/>
      <c r="N72" s="85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85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7"/>
      <c r="AL72" s="85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7"/>
    </row>
    <row r="73" spans="1:49">
      <c r="A73" s="84" t="s">
        <v>77</v>
      </c>
      <c r="B73" s="85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7"/>
      <c r="N73" s="85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85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7"/>
      <c r="AL73" s="85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7"/>
    </row>
    <row r="74" spans="1:49">
      <c r="A74" s="84" t="s">
        <v>67</v>
      </c>
      <c r="B74" s="85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7"/>
      <c r="N74" s="85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7"/>
      <c r="Z74" s="85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7"/>
      <c r="AL74" s="85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7"/>
    </row>
    <row r="75" spans="1:49">
      <c r="A75" s="84" t="s">
        <v>78</v>
      </c>
      <c r="B75" s="119"/>
      <c r="C75" s="122"/>
      <c r="D75" s="122"/>
      <c r="E75" s="92"/>
      <c r="F75" s="122"/>
      <c r="G75" s="122"/>
      <c r="H75" s="92"/>
      <c r="I75" s="122"/>
      <c r="J75" s="92"/>
      <c r="K75" s="122"/>
      <c r="L75" s="122"/>
      <c r="M75" s="123"/>
      <c r="N75" s="119"/>
      <c r="O75" s="122"/>
      <c r="P75" s="122"/>
      <c r="Q75" s="92"/>
      <c r="R75" s="122"/>
      <c r="S75" s="122"/>
      <c r="T75" s="92"/>
      <c r="U75" s="122"/>
      <c r="V75" s="92"/>
      <c r="W75" s="122"/>
      <c r="X75" s="122"/>
      <c r="Y75" s="123"/>
      <c r="Z75" s="119"/>
      <c r="AA75" s="122"/>
      <c r="AB75" s="122"/>
      <c r="AC75" s="92"/>
      <c r="AD75" s="122"/>
      <c r="AE75" s="122"/>
      <c r="AF75" s="92"/>
      <c r="AG75" s="122"/>
      <c r="AH75" s="92"/>
      <c r="AI75" s="122"/>
      <c r="AJ75" s="122"/>
      <c r="AK75" s="123"/>
      <c r="AL75" s="119"/>
      <c r="AM75" s="122"/>
      <c r="AN75" s="122"/>
      <c r="AO75" s="92"/>
      <c r="AP75" s="122"/>
      <c r="AQ75" s="122"/>
      <c r="AR75" s="92"/>
      <c r="AS75" s="122"/>
      <c r="AT75" s="92"/>
      <c r="AU75" s="122"/>
      <c r="AV75" s="122"/>
      <c r="AW75" s="123"/>
    </row>
    <row r="76" spans="1:49">
      <c r="A76" s="84" t="s">
        <v>79</v>
      </c>
      <c r="B76" s="119"/>
      <c r="C76" s="122"/>
      <c r="D76" s="122"/>
      <c r="E76" s="92"/>
      <c r="F76" s="122"/>
      <c r="G76" s="122"/>
      <c r="H76" s="92"/>
      <c r="I76" s="122"/>
      <c r="J76" s="92"/>
      <c r="K76" s="92"/>
      <c r="L76" s="122"/>
      <c r="M76" s="123"/>
      <c r="N76" s="119"/>
      <c r="O76" s="122"/>
      <c r="P76" s="122"/>
      <c r="Q76" s="92"/>
      <c r="R76" s="122"/>
      <c r="S76" s="122"/>
      <c r="T76" s="92"/>
      <c r="U76" s="122"/>
      <c r="V76" s="92"/>
      <c r="W76" s="92"/>
      <c r="X76" s="122"/>
      <c r="Y76" s="123"/>
      <c r="Z76" s="119"/>
      <c r="AA76" s="122"/>
      <c r="AB76" s="122"/>
      <c r="AC76" s="92"/>
      <c r="AD76" s="122"/>
      <c r="AE76" s="122"/>
      <c r="AF76" s="92"/>
      <c r="AG76" s="122"/>
      <c r="AH76" s="92"/>
      <c r="AI76" s="92"/>
      <c r="AJ76" s="122"/>
      <c r="AK76" s="123"/>
      <c r="AL76" s="119"/>
      <c r="AM76" s="122"/>
      <c r="AN76" s="122"/>
      <c r="AO76" s="92"/>
      <c r="AP76" s="122"/>
      <c r="AQ76" s="122"/>
      <c r="AR76" s="92"/>
      <c r="AS76" s="122"/>
      <c r="AT76" s="92"/>
      <c r="AU76" s="92"/>
      <c r="AV76" s="122"/>
      <c r="AW76" s="123"/>
    </row>
    <row r="77" spans="1:49">
      <c r="A77" s="84" t="s">
        <v>80</v>
      </c>
      <c r="B77" s="119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3"/>
      <c r="N77" s="119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3"/>
      <c r="Z77" s="119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3"/>
      <c r="AL77" s="119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3"/>
    </row>
    <row r="78" spans="1:49">
      <c r="A78" s="84" t="s">
        <v>28</v>
      </c>
      <c r="B78" s="119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3"/>
      <c r="N78" s="119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3"/>
      <c r="Z78" s="119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3"/>
      <c r="AL78" s="119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3"/>
    </row>
    <row r="79" spans="1:49" ht="15">
      <c r="A79" s="113" t="s">
        <v>81</v>
      </c>
      <c r="B79" s="114">
        <f t="shared" ref="B79:M79" si="26">SUM(B80:B90)</f>
        <v>0</v>
      </c>
      <c r="C79" s="115">
        <f t="shared" si="26"/>
        <v>0</v>
      </c>
      <c r="D79" s="115">
        <f t="shared" si="26"/>
        <v>0</v>
      </c>
      <c r="E79" s="115">
        <f t="shared" si="26"/>
        <v>0</v>
      </c>
      <c r="F79" s="115">
        <f t="shared" si="26"/>
        <v>0</v>
      </c>
      <c r="G79" s="115">
        <f t="shared" si="26"/>
        <v>0</v>
      </c>
      <c r="H79" s="115">
        <f t="shared" si="26"/>
        <v>0</v>
      </c>
      <c r="I79" s="115">
        <f t="shared" si="26"/>
        <v>0</v>
      </c>
      <c r="J79" s="115">
        <f t="shared" si="26"/>
        <v>0</v>
      </c>
      <c r="K79" s="115">
        <f t="shared" si="26"/>
        <v>0</v>
      </c>
      <c r="L79" s="115">
        <f t="shared" si="26"/>
        <v>0</v>
      </c>
      <c r="M79" s="116">
        <f t="shared" si="26"/>
        <v>0</v>
      </c>
      <c r="N79" s="114">
        <f t="shared" ref="N79:AK79" si="27">SUM(N80:N90)</f>
        <v>0</v>
      </c>
      <c r="O79" s="115">
        <f t="shared" si="27"/>
        <v>0</v>
      </c>
      <c r="P79" s="115">
        <f t="shared" si="27"/>
        <v>0</v>
      </c>
      <c r="Q79" s="115">
        <f t="shared" si="27"/>
        <v>0</v>
      </c>
      <c r="R79" s="115">
        <f t="shared" si="27"/>
        <v>0</v>
      </c>
      <c r="S79" s="115">
        <f t="shared" si="27"/>
        <v>0</v>
      </c>
      <c r="T79" s="115">
        <f t="shared" si="27"/>
        <v>0</v>
      </c>
      <c r="U79" s="115">
        <f t="shared" si="27"/>
        <v>0</v>
      </c>
      <c r="V79" s="115">
        <f t="shared" si="27"/>
        <v>0</v>
      </c>
      <c r="W79" s="115">
        <f t="shared" si="27"/>
        <v>0</v>
      </c>
      <c r="X79" s="115">
        <f t="shared" si="27"/>
        <v>0</v>
      </c>
      <c r="Y79" s="116">
        <f t="shared" si="27"/>
        <v>0</v>
      </c>
      <c r="Z79" s="114">
        <f t="shared" si="27"/>
        <v>0</v>
      </c>
      <c r="AA79" s="115">
        <f t="shared" si="27"/>
        <v>0</v>
      </c>
      <c r="AB79" s="115">
        <f t="shared" si="27"/>
        <v>0</v>
      </c>
      <c r="AC79" s="115">
        <f t="shared" si="27"/>
        <v>0</v>
      </c>
      <c r="AD79" s="115">
        <f t="shared" si="27"/>
        <v>0</v>
      </c>
      <c r="AE79" s="115">
        <f t="shared" si="27"/>
        <v>0</v>
      </c>
      <c r="AF79" s="115">
        <f t="shared" si="27"/>
        <v>0</v>
      </c>
      <c r="AG79" s="115">
        <f t="shared" si="27"/>
        <v>0</v>
      </c>
      <c r="AH79" s="115">
        <f t="shared" si="27"/>
        <v>0</v>
      </c>
      <c r="AI79" s="115">
        <f t="shared" si="27"/>
        <v>0</v>
      </c>
      <c r="AJ79" s="115">
        <f t="shared" si="27"/>
        <v>0</v>
      </c>
      <c r="AK79" s="116">
        <f t="shared" si="27"/>
        <v>0</v>
      </c>
      <c r="AL79" s="114">
        <f t="shared" ref="AL79:AW79" si="28">SUM(AL80:AL90)</f>
        <v>0</v>
      </c>
      <c r="AM79" s="115">
        <f t="shared" si="28"/>
        <v>0</v>
      </c>
      <c r="AN79" s="115">
        <f t="shared" si="28"/>
        <v>0</v>
      </c>
      <c r="AO79" s="115">
        <f t="shared" si="28"/>
        <v>0</v>
      </c>
      <c r="AP79" s="115">
        <f t="shared" si="28"/>
        <v>0</v>
      </c>
      <c r="AQ79" s="115">
        <f t="shared" si="28"/>
        <v>0</v>
      </c>
      <c r="AR79" s="115">
        <f t="shared" si="28"/>
        <v>0</v>
      </c>
      <c r="AS79" s="115">
        <f t="shared" si="28"/>
        <v>0</v>
      </c>
      <c r="AT79" s="115">
        <f t="shared" si="28"/>
        <v>0</v>
      </c>
      <c r="AU79" s="115">
        <f t="shared" si="28"/>
        <v>0</v>
      </c>
      <c r="AV79" s="115">
        <f t="shared" si="28"/>
        <v>0</v>
      </c>
      <c r="AW79" s="116">
        <f t="shared" si="28"/>
        <v>0</v>
      </c>
    </row>
    <row r="80" spans="1:49">
      <c r="A80" s="117" t="s">
        <v>82</v>
      </c>
      <c r="B80" s="119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1"/>
      <c r="N80" s="119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119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1"/>
      <c r="AL80" s="119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1"/>
    </row>
    <row r="81" spans="1:49">
      <c r="A81" s="117" t="s">
        <v>83</v>
      </c>
      <c r="B81" s="119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1"/>
      <c r="N81" s="119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119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1"/>
      <c r="AL81" s="119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1"/>
    </row>
    <row r="82" spans="1:49">
      <c r="A82" s="117" t="s">
        <v>84</v>
      </c>
      <c r="B82" s="119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1"/>
      <c r="N82" s="119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119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1"/>
      <c r="AL82" s="119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121"/>
    </row>
    <row r="83" spans="1:49">
      <c r="A83" s="117" t="s">
        <v>85</v>
      </c>
      <c r="B83" s="119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1"/>
      <c r="N83" s="119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1"/>
      <c r="Z83" s="119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1"/>
      <c r="AL83" s="119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1"/>
    </row>
    <row r="84" spans="1:49">
      <c r="A84" s="117" t="s">
        <v>86</v>
      </c>
      <c r="B84" s="119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1"/>
      <c r="N84" s="119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119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1"/>
      <c r="AL84" s="119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1"/>
    </row>
    <row r="85" spans="1:49">
      <c r="A85" s="117" t="s">
        <v>87</v>
      </c>
      <c r="B85" s="119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1"/>
      <c r="N85" s="119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119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1"/>
      <c r="AL85" s="119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1"/>
    </row>
    <row r="86" spans="1:49">
      <c r="A86" s="117" t="s">
        <v>88</v>
      </c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1"/>
      <c r="N86" s="119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119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1"/>
      <c r="AL86" s="119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1"/>
    </row>
    <row r="87" spans="1:49">
      <c r="A87" s="117" t="s">
        <v>89</v>
      </c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1"/>
      <c r="N87" s="119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1"/>
      <c r="Z87" s="119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1"/>
      <c r="AL87" s="119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1"/>
    </row>
    <row r="88" spans="1:49">
      <c r="A88" s="84" t="s">
        <v>90</v>
      </c>
      <c r="B88" s="85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7"/>
      <c r="N88" s="85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85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7"/>
      <c r="AL88" s="85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7"/>
    </row>
    <row r="89" spans="1:49">
      <c r="A89" s="84" t="s">
        <v>91</v>
      </c>
      <c r="B89" s="85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7"/>
      <c r="N89" s="85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7"/>
      <c r="Z89" s="85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7"/>
      <c r="AL89" s="85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7"/>
    </row>
    <row r="90" spans="1:49">
      <c r="A90" s="124" t="s">
        <v>21</v>
      </c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1"/>
      <c r="N90" s="119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1"/>
      <c r="Z90" s="119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1"/>
      <c r="AL90" s="119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1"/>
    </row>
    <row r="91" spans="1:49" ht="15">
      <c r="A91" s="113" t="s">
        <v>92</v>
      </c>
      <c r="B91" s="114">
        <f>SUM(B92:B96)</f>
        <v>0</v>
      </c>
      <c r="C91" s="115">
        <f>SUM(D91:Q91)</f>
        <v>0</v>
      </c>
      <c r="D91" s="115">
        <f t="shared" ref="D91:M91" si="29">SUM(E91:Q91)</f>
        <v>0</v>
      </c>
      <c r="E91" s="115">
        <f t="shared" si="29"/>
        <v>0</v>
      </c>
      <c r="F91" s="115">
        <f t="shared" si="29"/>
        <v>0</v>
      </c>
      <c r="G91" s="115">
        <f t="shared" si="29"/>
        <v>0</v>
      </c>
      <c r="H91" s="115">
        <f t="shared" si="29"/>
        <v>0</v>
      </c>
      <c r="I91" s="115">
        <f t="shared" si="29"/>
        <v>0</v>
      </c>
      <c r="J91" s="115">
        <f t="shared" si="29"/>
        <v>0</v>
      </c>
      <c r="K91" s="115">
        <f t="shared" si="29"/>
        <v>0</v>
      </c>
      <c r="L91" s="115">
        <f t="shared" si="29"/>
        <v>0</v>
      </c>
      <c r="M91" s="116">
        <f t="shared" si="29"/>
        <v>0</v>
      </c>
      <c r="N91" s="114">
        <f>SUM(N92:N96)</f>
        <v>0</v>
      </c>
      <c r="O91" s="115">
        <f>SUM(P91:AC91)</f>
        <v>0</v>
      </c>
      <c r="P91" s="115">
        <f t="shared" ref="P91" si="30">SUM(Q91:AC91)</f>
        <v>0</v>
      </c>
      <c r="Q91" s="115">
        <f t="shared" ref="Q91" si="31">SUM(R91:AD91)</f>
        <v>0</v>
      </c>
      <c r="R91" s="115">
        <f t="shared" ref="R91" si="32">SUM(S91:AE91)</f>
        <v>0</v>
      </c>
      <c r="S91" s="115">
        <f t="shared" ref="S91" si="33">SUM(T91:AF91)</f>
        <v>0</v>
      </c>
      <c r="T91" s="115">
        <f t="shared" ref="T91" si="34">SUM(U91:AG91)</f>
        <v>0</v>
      </c>
      <c r="U91" s="115">
        <f t="shared" ref="U91" si="35">SUM(V91:AH91)</f>
        <v>0</v>
      </c>
      <c r="V91" s="115">
        <f t="shared" ref="V91" si="36">SUM(W91:AI91)</f>
        <v>0</v>
      </c>
      <c r="W91" s="115">
        <f t="shared" ref="W91" si="37">SUM(X91:AJ91)</f>
        <v>0</v>
      </c>
      <c r="X91" s="115">
        <f t="shared" ref="X91" si="38">SUM(Y91:AK91)</f>
        <v>0</v>
      </c>
      <c r="Y91" s="116">
        <f t="shared" ref="Y91" si="39">SUM(Z91:AL91)</f>
        <v>0</v>
      </c>
      <c r="Z91" s="114">
        <f>SUM(Z92:Z96)</f>
        <v>0</v>
      </c>
      <c r="AA91" s="115">
        <f>SUM(AB91:AO91)</f>
        <v>0</v>
      </c>
      <c r="AB91" s="115">
        <f t="shared" ref="AB91" si="40">SUM(AC91:AO91)</f>
        <v>0</v>
      </c>
      <c r="AC91" s="115">
        <f t="shared" ref="AC91" si="41">SUM(AD91:AP91)</f>
        <v>0</v>
      </c>
      <c r="AD91" s="115">
        <f t="shared" ref="AD91" si="42">SUM(AE91:AQ91)</f>
        <v>0</v>
      </c>
      <c r="AE91" s="115">
        <f t="shared" ref="AE91" si="43">SUM(AF91:AR91)</f>
        <v>0</v>
      </c>
      <c r="AF91" s="115">
        <f t="shared" ref="AF91" si="44">SUM(AG91:AS91)</f>
        <v>0</v>
      </c>
      <c r="AG91" s="115">
        <f t="shared" ref="AG91" si="45">SUM(AH91:AT91)</f>
        <v>0</v>
      </c>
      <c r="AH91" s="115">
        <f t="shared" ref="AH91" si="46">SUM(AI91:AU91)</f>
        <v>0</v>
      </c>
      <c r="AI91" s="115">
        <f t="shared" ref="AI91" si="47">SUM(AJ91:AV91)</f>
        <v>0</v>
      </c>
      <c r="AJ91" s="115">
        <f t="shared" ref="AJ91" si="48">SUM(AK91:AW91)</f>
        <v>0</v>
      </c>
      <c r="AK91" s="116">
        <f t="shared" ref="AK91" si="49">SUM(AL91:AX91)</f>
        <v>0</v>
      </c>
      <c r="AL91" s="114">
        <f>SUM(AL92:AL96)</f>
        <v>0</v>
      </c>
      <c r="AM91" s="115">
        <f>SUM(AN91:BA91)</f>
        <v>0</v>
      </c>
      <c r="AN91" s="115">
        <f t="shared" ref="AN91" si="50">SUM(AO91:BA91)</f>
        <v>0</v>
      </c>
      <c r="AO91" s="115">
        <f t="shared" ref="AO91" si="51">SUM(AP91:BB91)</f>
        <v>0</v>
      </c>
      <c r="AP91" s="115">
        <f t="shared" ref="AP91" si="52">SUM(AQ91:BC91)</f>
        <v>0</v>
      </c>
      <c r="AQ91" s="115">
        <f t="shared" ref="AQ91" si="53">SUM(AR91:BD91)</f>
        <v>0</v>
      </c>
      <c r="AR91" s="115">
        <f t="shared" ref="AR91" si="54">SUM(AS91:BE91)</f>
        <v>0</v>
      </c>
      <c r="AS91" s="115">
        <f t="shared" ref="AS91" si="55">SUM(AT91:BF91)</f>
        <v>0</v>
      </c>
      <c r="AT91" s="115">
        <f t="shared" ref="AT91" si="56">SUM(AU91:BG91)</f>
        <v>0</v>
      </c>
      <c r="AU91" s="115">
        <f t="shared" ref="AU91" si="57">SUM(AV91:BH91)</f>
        <v>0</v>
      </c>
      <c r="AV91" s="115">
        <f t="shared" ref="AV91" si="58">SUM(AW91:BI91)</f>
        <v>0</v>
      </c>
      <c r="AW91" s="116">
        <f t="shared" ref="AW91" si="59">SUM(AX91:BJ91)</f>
        <v>0</v>
      </c>
    </row>
    <row r="92" spans="1:49">
      <c r="A92" s="117" t="s">
        <v>93</v>
      </c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1"/>
      <c r="N92" s="119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1"/>
      <c r="Z92" s="119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1"/>
      <c r="AL92" s="119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1"/>
    </row>
    <row r="93" spans="1:49">
      <c r="A93" s="117" t="s">
        <v>94</v>
      </c>
      <c r="B93" s="85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7"/>
      <c r="N93" s="85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7"/>
      <c r="Z93" s="85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7"/>
      <c r="AL93" s="85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7"/>
    </row>
    <row r="94" spans="1:49">
      <c r="A94" s="117" t="s">
        <v>95</v>
      </c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1"/>
      <c r="N94" s="119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1"/>
      <c r="Z94" s="119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1"/>
      <c r="AL94" s="119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1"/>
    </row>
    <row r="95" spans="1:49">
      <c r="A95" s="117" t="s">
        <v>96</v>
      </c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1"/>
      <c r="N95" s="119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1"/>
      <c r="Z95" s="119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1"/>
      <c r="AL95" s="119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1"/>
    </row>
    <row r="96" spans="1:49">
      <c r="A96" s="117" t="s">
        <v>21</v>
      </c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1"/>
      <c r="N96" s="119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1"/>
      <c r="Z96" s="119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1"/>
      <c r="AL96" s="119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1"/>
    </row>
    <row r="97" spans="1:49" ht="15">
      <c r="A97" s="113" t="s">
        <v>97</v>
      </c>
      <c r="B97" s="114">
        <f t="shared" ref="B97:M97" si="60">SUM(B98:B100)</f>
        <v>0</v>
      </c>
      <c r="C97" s="115">
        <f t="shared" si="60"/>
        <v>0</v>
      </c>
      <c r="D97" s="115">
        <f t="shared" si="60"/>
        <v>0</v>
      </c>
      <c r="E97" s="115">
        <f t="shared" si="60"/>
        <v>0</v>
      </c>
      <c r="F97" s="115">
        <f t="shared" si="60"/>
        <v>0</v>
      </c>
      <c r="G97" s="115">
        <f t="shared" si="60"/>
        <v>0</v>
      </c>
      <c r="H97" s="115">
        <f t="shared" si="60"/>
        <v>0</v>
      </c>
      <c r="I97" s="115">
        <f t="shared" si="60"/>
        <v>0</v>
      </c>
      <c r="J97" s="115">
        <f t="shared" si="60"/>
        <v>0</v>
      </c>
      <c r="K97" s="115">
        <f t="shared" si="60"/>
        <v>0</v>
      </c>
      <c r="L97" s="115">
        <f t="shared" si="60"/>
        <v>0</v>
      </c>
      <c r="M97" s="116">
        <f t="shared" si="60"/>
        <v>0</v>
      </c>
      <c r="N97" s="114">
        <f t="shared" ref="N97:AK97" si="61">SUM(N98:N100)</f>
        <v>0</v>
      </c>
      <c r="O97" s="115">
        <f t="shared" si="61"/>
        <v>0</v>
      </c>
      <c r="P97" s="115">
        <f t="shared" si="61"/>
        <v>0</v>
      </c>
      <c r="Q97" s="115">
        <f t="shared" si="61"/>
        <v>0</v>
      </c>
      <c r="R97" s="115">
        <f t="shared" si="61"/>
        <v>0</v>
      </c>
      <c r="S97" s="115">
        <f t="shared" si="61"/>
        <v>0</v>
      </c>
      <c r="T97" s="115">
        <f t="shared" si="61"/>
        <v>0</v>
      </c>
      <c r="U97" s="115">
        <f t="shared" si="61"/>
        <v>0</v>
      </c>
      <c r="V97" s="115">
        <f t="shared" si="61"/>
        <v>0</v>
      </c>
      <c r="W97" s="115">
        <f t="shared" si="61"/>
        <v>0</v>
      </c>
      <c r="X97" s="115">
        <f t="shared" si="61"/>
        <v>0</v>
      </c>
      <c r="Y97" s="116">
        <f t="shared" si="61"/>
        <v>0</v>
      </c>
      <c r="Z97" s="114">
        <f t="shared" si="61"/>
        <v>0</v>
      </c>
      <c r="AA97" s="115">
        <f t="shared" si="61"/>
        <v>0</v>
      </c>
      <c r="AB97" s="115">
        <f t="shared" si="61"/>
        <v>0</v>
      </c>
      <c r="AC97" s="115">
        <f t="shared" si="61"/>
        <v>0</v>
      </c>
      <c r="AD97" s="115">
        <f t="shared" si="61"/>
        <v>0</v>
      </c>
      <c r="AE97" s="115">
        <f t="shared" si="61"/>
        <v>0</v>
      </c>
      <c r="AF97" s="115">
        <f t="shared" si="61"/>
        <v>0</v>
      </c>
      <c r="AG97" s="115">
        <f t="shared" si="61"/>
        <v>0</v>
      </c>
      <c r="AH97" s="115">
        <f t="shared" si="61"/>
        <v>0</v>
      </c>
      <c r="AI97" s="115">
        <f t="shared" si="61"/>
        <v>0</v>
      </c>
      <c r="AJ97" s="115">
        <f t="shared" si="61"/>
        <v>0</v>
      </c>
      <c r="AK97" s="116">
        <f t="shared" si="61"/>
        <v>0</v>
      </c>
      <c r="AL97" s="114">
        <f t="shared" ref="AL97:AW97" si="62">SUM(AL98:AL100)</f>
        <v>0</v>
      </c>
      <c r="AM97" s="115">
        <f t="shared" si="62"/>
        <v>0</v>
      </c>
      <c r="AN97" s="115">
        <f t="shared" si="62"/>
        <v>0</v>
      </c>
      <c r="AO97" s="115">
        <f t="shared" si="62"/>
        <v>0</v>
      </c>
      <c r="AP97" s="115">
        <f t="shared" si="62"/>
        <v>0</v>
      </c>
      <c r="AQ97" s="115">
        <f t="shared" si="62"/>
        <v>0</v>
      </c>
      <c r="AR97" s="115">
        <f t="shared" si="62"/>
        <v>0</v>
      </c>
      <c r="AS97" s="115">
        <f t="shared" si="62"/>
        <v>0</v>
      </c>
      <c r="AT97" s="115">
        <f t="shared" si="62"/>
        <v>0</v>
      </c>
      <c r="AU97" s="115">
        <f t="shared" si="62"/>
        <v>0</v>
      </c>
      <c r="AV97" s="115">
        <f t="shared" si="62"/>
        <v>0</v>
      </c>
      <c r="AW97" s="116">
        <f t="shared" si="62"/>
        <v>0</v>
      </c>
    </row>
    <row r="98" spans="1:49">
      <c r="A98" s="117" t="s">
        <v>98</v>
      </c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1"/>
      <c r="N98" s="119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1"/>
      <c r="Z98" s="119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1"/>
      <c r="AL98" s="119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1"/>
    </row>
    <row r="99" spans="1:49">
      <c r="A99" s="117" t="s">
        <v>99</v>
      </c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1"/>
      <c r="N99" s="119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1"/>
      <c r="Z99" s="119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1"/>
      <c r="AL99" s="119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1"/>
    </row>
    <row r="100" spans="1:49">
      <c r="A100" s="117" t="s">
        <v>21</v>
      </c>
      <c r="B100" s="119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1"/>
      <c r="N100" s="119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1"/>
      <c r="Z100" s="119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1"/>
      <c r="AL100" s="119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1"/>
    </row>
    <row r="101" spans="1:49" ht="15">
      <c r="A101" s="125" t="s">
        <v>100</v>
      </c>
      <c r="B101" s="126">
        <f t="shared" ref="B101:M101" si="63">SUM(B102:B104)</f>
        <v>0</v>
      </c>
      <c r="C101" s="127">
        <f t="shared" si="63"/>
        <v>0</v>
      </c>
      <c r="D101" s="127">
        <f t="shared" si="63"/>
        <v>0</v>
      </c>
      <c r="E101" s="127">
        <f t="shared" si="63"/>
        <v>0</v>
      </c>
      <c r="F101" s="127">
        <f t="shared" si="63"/>
        <v>0</v>
      </c>
      <c r="G101" s="127">
        <f t="shared" si="63"/>
        <v>0</v>
      </c>
      <c r="H101" s="127">
        <f t="shared" si="63"/>
        <v>0</v>
      </c>
      <c r="I101" s="127">
        <f t="shared" si="63"/>
        <v>0</v>
      </c>
      <c r="J101" s="127">
        <f t="shared" si="63"/>
        <v>0</v>
      </c>
      <c r="K101" s="127">
        <f t="shared" si="63"/>
        <v>0</v>
      </c>
      <c r="L101" s="127">
        <f t="shared" si="63"/>
        <v>0</v>
      </c>
      <c r="M101" s="128">
        <f t="shared" si="63"/>
        <v>0</v>
      </c>
      <c r="N101" s="126">
        <f t="shared" ref="N101:AK101" si="64">SUM(N102:N104)</f>
        <v>0</v>
      </c>
      <c r="O101" s="127">
        <f t="shared" si="64"/>
        <v>0</v>
      </c>
      <c r="P101" s="127">
        <f t="shared" si="64"/>
        <v>0</v>
      </c>
      <c r="Q101" s="127">
        <f t="shared" si="64"/>
        <v>0</v>
      </c>
      <c r="R101" s="127">
        <f t="shared" si="64"/>
        <v>0</v>
      </c>
      <c r="S101" s="127">
        <f t="shared" si="64"/>
        <v>0</v>
      </c>
      <c r="T101" s="127">
        <f t="shared" si="64"/>
        <v>0</v>
      </c>
      <c r="U101" s="127">
        <f t="shared" si="64"/>
        <v>0</v>
      </c>
      <c r="V101" s="127">
        <f t="shared" si="64"/>
        <v>0</v>
      </c>
      <c r="W101" s="127">
        <f t="shared" si="64"/>
        <v>0</v>
      </c>
      <c r="X101" s="127">
        <f t="shared" si="64"/>
        <v>0</v>
      </c>
      <c r="Y101" s="128">
        <f t="shared" si="64"/>
        <v>0</v>
      </c>
      <c r="Z101" s="126">
        <f t="shared" si="64"/>
        <v>0</v>
      </c>
      <c r="AA101" s="127">
        <f t="shared" si="64"/>
        <v>0</v>
      </c>
      <c r="AB101" s="127">
        <f t="shared" si="64"/>
        <v>0</v>
      </c>
      <c r="AC101" s="127">
        <f t="shared" si="64"/>
        <v>0</v>
      </c>
      <c r="AD101" s="127">
        <f t="shared" si="64"/>
        <v>0</v>
      </c>
      <c r="AE101" s="127">
        <f t="shared" si="64"/>
        <v>0</v>
      </c>
      <c r="AF101" s="127">
        <f t="shared" si="64"/>
        <v>0</v>
      </c>
      <c r="AG101" s="127">
        <f t="shared" si="64"/>
        <v>0</v>
      </c>
      <c r="AH101" s="127">
        <f t="shared" si="64"/>
        <v>0</v>
      </c>
      <c r="AI101" s="127">
        <f t="shared" si="64"/>
        <v>0</v>
      </c>
      <c r="AJ101" s="127">
        <f t="shared" si="64"/>
        <v>0</v>
      </c>
      <c r="AK101" s="128">
        <f t="shared" si="64"/>
        <v>0</v>
      </c>
      <c r="AL101" s="126">
        <f t="shared" ref="AL101:AW101" si="65">SUM(AL102:AL104)</f>
        <v>0</v>
      </c>
      <c r="AM101" s="127">
        <f t="shared" si="65"/>
        <v>0</v>
      </c>
      <c r="AN101" s="127">
        <f t="shared" si="65"/>
        <v>0</v>
      </c>
      <c r="AO101" s="127">
        <f t="shared" si="65"/>
        <v>0</v>
      </c>
      <c r="AP101" s="127">
        <f t="shared" si="65"/>
        <v>0</v>
      </c>
      <c r="AQ101" s="127">
        <f t="shared" si="65"/>
        <v>0</v>
      </c>
      <c r="AR101" s="127">
        <f t="shared" si="65"/>
        <v>0</v>
      </c>
      <c r="AS101" s="127">
        <f t="shared" si="65"/>
        <v>0</v>
      </c>
      <c r="AT101" s="127">
        <f t="shared" si="65"/>
        <v>0</v>
      </c>
      <c r="AU101" s="127">
        <f t="shared" si="65"/>
        <v>0</v>
      </c>
      <c r="AV101" s="127">
        <f t="shared" si="65"/>
        <v>0</v>
      </c>
      <c r="AW101" s="128">
        <f t="shared" si="65"/>
        <v>0</v>
      </c>
    </row>
    <row r="102" spans="1:49">
      <c r="A102" s="117" t="s">
        <v>101</v>
      </c>
      <c r="B102" s="119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1"/>
      <c r="N102" s="119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1"/>
      <c r="Z102" s="119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1"/>
      <c r="AL102" s="119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1"/>
    </row>
    <row r="103" spans="1:49">
      <c r="A103" s="117" t="s">
        <v>102</v>
      </c>
      <c r="B103" s="119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1"/>
      <c r="N103" s="119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1"/>
      <c r="Z103" s="119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1"/>
      <c r="AL103" s="119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1"/>
    </row>
    <row r="104" spans="1:49">
      <c r="A104" s="117" t="s">
        <v>50</v>
      </c>
      <c r="B104" s="119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1"/>
      <c r="N104" s="119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1"/>
      <c r="Z104" s="119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1"/>
      <c r="AL104" s="119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1"/>
    </row>
    <row r="105" spans="1:49" ht="15">
      <c r="A105" s="113" t="s">
        <v>103</v>
      </c>
      <c r="B105" s="114">
        <f t="shared" ref="B105:M105" si="66">SUM(B106:B113)</f>
        <v>0</v>
      </c>
      <c r="C105" s="115">
        <f t="shared" si="66"/>
        <v>0</v>
      </c>
      <c r="D105" s="115">
        <f t="shared" si="66"/>
        <v>0</v>
      </c>
      <c r="E105" s="115">
        <f t="shared" si="66"/>
        <v>0</v>
      </c>
      <c r="F105" s="115">
        <f t="shared" si="66"/>
        <v>0</v>
      </c>
      <c r="G105" s="115">
        <f t="shared" si="66"/>
        <v>0</v>
      </c>
      <c r="H105" s="115">
        <f t="shared" si="66"/>
        <v>0</v>
      </c>
      <c r="I105" s="115">
        <f t="shared" si="66"/>
        <v>0</v>
      </c>
      <c r="J105" s="115">
        <f t="shared" si="66"/>
        <v>0</v>
      </c>
      <c r="K105" s="115">
        <f t="shared" si="66"/>
        <v>0</v>
      </c>
      <c r="L105" s="115">
        <f t="shared" si="66"/>
        <v>0</v>
      </c>
      <c r="M105" s="116">
        <f t="shared" si="66"/>
        <v>0</v>
      </c>
      <c r="N105" s="114">
        <f t="shared" ref="N105:AK105" si="67">SUM(N106:N113)</f>
        <v>0</v>
      </c>
      <c r="O105" s="115">
        <f t="shared" si="67"/>
        <v>0</v>
      </c>
      <c r="P105" s="115">
        <f t="shared" si="67"/>
        <v>0</v>
      </c>
      <c r="Q105" s="115">
        <f t="shared" si="67"/>
        <v>0</v>
      </c>
      <c r="R105" s="115">
        <f t="shared" si="67"/>
        <v>0</v>
      </c>
      <c r="S105" s="115">
        <f t="shared" si="67"/>
        <v>0</v>
      </c>
      <c r="T105" s="115">
        <f t="shared" si="67"/>
        <v>0</v>
      </c>
      <c r="U105" s="115">
        <f t="shared" si="67"/>
        <v>0</v>
      </c>
      <c r="V105" s="115">
        <f t="shared" si="67"/>
        <v>0</v>
      </c>
      <c r="W105" s="115">
        <f t="shared" si="67"/>
        <v>0</v>
      </c>
      <c r="X105" s="115">
        <f t="shared" si="67"/>
        <v>0</v>
      </c>
      <c r="Y105" s="116">
        <f t="shared" si="67"/>
        <v>0</v>
      </c>
      <c r="Z105" s="114">
        <f t="shared" si="67"/>
        <v>0</v>
      </c>
      <c r="AA105" s="115">
        <f t="shared" si="67"/>
        <v>0</v>
      </c>
      <c r="AB105" s="115">
        <f t="shared" si="67"/>
        <v>0</v>
      </c>
      <c r="AC105" s="115">
        <f t="shared" si="67"/>
        <v>0</v>
      </c>
      <c r="AD105" s="115">
        <f t="shared" si="67"/>
        <v>0</v>
      </c>
      <c r="AE105" s="115">
        <f t="shared" si="67"/>
        <v>0</v>
      </c>
      <c r="AF105" s="115">
        <f t="shared" si="67"/>
        <v>0</v>
      </c>
      <c r="AG105" s="115">
        <f t="shared" si="67"/>
        <v>0</v>
      </c>
      <c r="AH105" s="115">
        <f t="shared" si="67"/>
        <v>0</v>
      </c>
      <c r="AI105" s="115">
        <f t="shared" si="67"/>
        <v>0</v>
      </c>
      <c r="AJ105" s="115">
        <f t="shared" si="67"/>
        <v>0</v>
      </c>
      <c r="AK105" s="116">
        <f t="shared" si="67"/>
        <v>0</v>
      </c>
      <c r="AL105" s="114">
        <f t="shared" ref="AL105:AW105" si="68">SUM(AL106:AL113)</f>
        <v>0</v>
      </c>
      <c r="AM105" s="115">
        <f t="shared" si="68"/>
        <v>0</v>
      </c>
      <c r="AN105" s="115">
        <f t="shared" si="68"/>
        <v>0</v>
      </c>
      <c r="AO105" s="115">
        <f t="shared" si="68"/>
        <v>0</v>
      </c>
      <c r="AP105" s="115">
        <f t="shared" si="68"/>
        <v>0</v>
      </c>
      <c r="AQ105" s="115">
        <f t="shared" si="68"/>
        <v>0</v>
      </c>
      <c r="AR105" s="115">
        <f t="shared" si="68"/>
        <v>0</v>
      </c>
      <c r="AS105" s="115">
        <f t="shared" si="68"/>
        <v>0</v>
      </c>
      <c r="AT105" s="115">
        <f t="shared" si="68"/>
        <v>0</v>
      </c>
      <c r="AU105" s="115">
        <f t="shared" si="68"/>
        <v>0</v>
      </c>
      <c r="AV105" s="115">
        <f t="shared" si="68"/>
        <v>0</v>
      </c>
      <c r="AW105" s="116">
        <f t="shared" si="68"/>
        <v>0</v>
      </c>
    </row>
    <row r="106" spans="1:49">
      <c r="A106" s="117" t="s">
        <v>104</v>
      </c>
      <c r="B106" s="85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7"/>
      <c r="N106" s="85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7"/>
      <c r="Z106" s="85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7"/>
      <c r="AL106" s="85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7"/>
    </row>
    <row r="107" spans="1:49">
      <c r="A107" s="117" t="s">
        <v>105</v>
      </c>
      <c r="B107" s="119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1"/>
      <c r="N107" s="119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1"/>
      <c r="Z107" s="119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1"/>
      <c r="AL107" s="119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1"/>
    </row>
    <row r="108" spans="1:49">
      <c r="A108" s="117" t="s">
        <v>106</v>
      </c>
      <c r="B108" s="119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1"/>
      <c r="N108" s="119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1"/>
      <c r="Z108" s="119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1"/>
      <c r="AL108" s="119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1"/>
    </row>
    <row r="109" spans="1:49">
      <c r="A109" s="117" t="s">
        <v>107</v>
      </c>
      <c r="B109" s="119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1"/>
      <c r="N109" s="119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1"/>
      <c r="Z109" s="119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1"/>
      <c r="AL109" s="119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1"/>
    </row>
    <row r="110" spans="1:49">
      <c r="A110" s="117" t="s">
        <v>108</v>
      </c>
      <c r="B110" s="119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1"/>
      <c r="N110" s="119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1"/>
      <c r="Z110" s="119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1"/>
      <c r="AL110" s="119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1"/>
    </row>
    <row r="111" spans="1:49">
      <c r="A111" s="129" t="s">
        <v>109</v>
      </c>
      <c r="B111" s="85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7"/>
      <c r="N111" s="85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7"/>
      <c r="Z111" s="85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7"/>
      <c r="AL111" s="85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7"/>
    </row>
    <row r="112" spans="1:49">
      <c r="A112" s="117" t="s">
        <v>110</v>
      </c>
      <c r="B112" s="91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1"/>
      <c r="N112" s="91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1"/>
      <c r="Z112" s="91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1"/>
      <c r="AL112" s="91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1"/>
    </row>
    <row r="113" spans="1:49">
      <c r="A113" s="117" t="s">
        <v>21</v>
      </c>
      <c r="B113" s="91"/>
      <c r="C113" s="120"/>
      <c r="D113" s="120"/>
      <c r="E113" s="120"/>
      <c r="F113" s="120"/>
      <c r="G113" s="120"/>
      <c r="H113" s="120"/>
      <c r="I113" s="120"/>
      <c r="J113" s="120"/>
      <c r="K113" s="120"/>
      <c r="L113" s="92"/>
      <c r="M113" s="121"/>
      <c r="N113" s="91"/>
      <c r="O113" s="120"/>
      <c r="P113" s="120"/>
      <c r="Q113" s="120"/>
      <c r="R113" s="120"/>
      <c r="S113" s="120"/>
      <c r="T113" s="120"/>
      <c r="U113" s="120"/>
      <c r="V113" s="120"/>
      <c r="W113" s="120"/>
      <c r="X113" s="92"/>
      <c r="Y113" s="121"/>
      <c r="Z113" s="91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92"/>
      <c r="AK113" s="121"/>
      <c r="AL113" s="91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92"/>
      <c r="AW113" s="121"/>
    </row>
    <row r="114" spans="1:49" ht="9.75" customHeight="1">
      <c r="A114" s="130"/>
      <c r="B114" s="131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3"/>
      <c r="N114" s="131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3"/>
      <c r="Z114" s="131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3"/>
      <c r="AL114" s="131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3"/>
    </row>
    <row r="115" spans="1:49" ht="15">
      <c r="A115" s="134" t="s">
        <v>111</v>
      </c>
      <c r="B115" s="135">
        <f t="shared" ref="B115:M115" si="69">B5-B14-B23</f>
        <v>0</v>
      </c>
      <c r="C115" s="136">
        <f t="shared" si="69"/>
        <v>0</v>
      </c>
      <c r="D115" s="136">
        <f t="shared" si="69"/>
        <v>0</v>
      </c>
      <c r="E115" s="136">
        <f t="shared" si="69"/>
        <v>0</v>
      </c>
      <c r="F115" s="136">
        <f t="shared" si="69"/>
        <v>0</v>
      </c>
      <c r="G115" s="136">
        <f t="shared" si="69"/>
        <v>0</v>
      </c>
      <c r="H115" s="136">
        <f t="shared" si="69"/>
        <v>0</v>
      </c>
      <c r="I115" s="136">
        <f t="shared" si="69"/>
        <v>0</v>
      </c>
      <c r="J115" s="136">
        <f t="shared" si="69"/>
        <v>0</v>
      </c>
      <c r="K115" s="136">
        <f t="shared" si="69"/>
        <v>0</v>
      </c>
      <c r="L115" s="136">
        <f t="shared" si="69"/>
        <v>0</v>
      </c>
      <c r="M115" s="137">
        <f t="shared" si="69"/>
        <v>0</v>
      </c>
      <c r="N115" s="135">
        <f t="shared" ref="N115:AK115" si="70">N5-N14-N23</f>
        <v>0</v>
      </c>
      <c r="O115" s="136">
        <f t="shared" si="70"/>
        <v>0</v>
      </c>
      <c r="P115" s="136">
        <f t="shared" si="70"/>
        <v>0</v>
      </c>
      <c r="Q115" s="136">
        <f t="shared" si="70"/>
        <v>0</v>
      </c>
      <c r="R115" s="136">
        <f t="shared" si="70"/>
        <v>0</v>
      </c>
      <c r="S115" s="136">
        <f t="shared" si="70"/>
        <v>0</v>
      </c>
      <c r="T115" s="136">
        <f t="shared" si="70"/>
        <v>0</v>
      </c>
      <c r="U115" s="136">
        <f t="shared" si="70"/>
        <v>0</v>
      </c>
      <c r="V115" s="136">
        <f t="shared" si="70"/>
        <v>0</v>
      </c>
      <c r="W115" s="136">
        <f t="shared" si="70"/>
        <v>0</v>
      </c>
      <c r="X115" s="136">
        <f t="shared" si="70"/>
        <v>0</v>
      </c>
      <c r="Y115" s="137">
        <f t="shared" si="70"/>
        <v>0</v>
      </c>
      <c r="Z115" s="135">
        <f t="shared" si="70"/>
        <v>0</v>
      </c>
      <c r="AA115" s="136">
        <f t="shared" si="70"/>
        <v>0</v>
      </c>
      <c r="AB115" s="136">
        <f t="shared" si="70"/>
        <v>0</v>
      </c>
      <c r="AC115" s="136">
        <f t="shared" si="70"/>
        <v>0</v>
      </c>
      <c r="AD115" s="136">
        <f t="shared" si="70"/>
        <v>0</v>
      </c>
      <c r="AE115" s="136">
        <f t="shared" si="70"/>
        <v>0</v>
      </c>
      <c r="AF115" s="136">
        <f t="shared" si="70"/>
        <v>0</v>
      </c>
      <c r="AG115" s="136">
        <f t="shared" si="70"/>
        <v>0</v>
      </c>
      <c r="AH115" s="136">
        <f t="shared" si="70"/>
        <v>0</v>
      </c>
      <c r="AI115" s="136">
        <f t="shared" si="70"/>
        <v>0</v>
      </c>
      <c r="AJ115" s="136">
        <f t="shared" si="70"/>
        <v>0</v>
      </c>
      <c r="AK115" s="137">
        <f t="shared" si="70"/>
        <v>0</v>
      </c>
      <c r="AL115" s="135">
        <f t="shared" ref="AL115:AW115" si="71">AL5-AL14-AL23</f>
        <v>0</v>
      </c>
      <c r="AM115" s="136">
        <f t="shared" si="71"/>
        <v>0</v>
      </c>
      <c r="AN115" s="136">
        <f t="shared" si="71"/>
        <v>0</v>
      </c>
      <c r="AO115" s="136">
        <f t="shared" si="71"/>
        <v>0</v>
      </c>
      <c r="AP115" s="136">
        <f t="shared" si="71"/>
        <v>0</v>
      </c>
      <c r="AQ115" s="136">
        <f t="shared" si="71"/>
        <v>0</v>
      </c>
      <c r="AR115" s="136">
        <f t="shared" si="71"/>
        <v>0</v>
      </c>
      <c r="AS115" s="136">
        <f t="shared" si="71"/>
        <v>0</v>
      </c>
      <c r="AT115" s="136">
        <f t="shared" si="71"/>
        <v>0</v>
      </c>
      <c r="AU115" s="136">
        <f t="shared" si="71"/>
        <v>0</v>
      </c>
      <c r="AV115" s="136">
        <f t="shared" si="71"/>
        <v>0</v>
      </c>
      <c r="AW115" s="137">
        <f t="shared" si="71"/>
        <v>0</v>
      </c>
    </row>
    <row r="116" spans="1:49" ht="15">
      <c r="A116" s="138" t="s">
        <v>112</v>
      </c>
      <c r="B116" s="139">
        <f>0</f>
        <v>0</v>
      </c>
      <c r="C116" s="140">
        <f t="shared" ref="C116:M116" si="72">B117</f>
        <v>0</v>
      </c>
      <c r="D116" s="140">
        <f t="shared" si="72"/>
        <v>0</v>
      </c>
      <c r="E116" s="140">
        <f t="shared" si="72"/>
        <v>0</v>
      </c>
      <c r="F116" s="140">
        <f t="shared" si="72"/>
        <v>0</v>
      </c>
      <c r="G116" s="140">
        <f t="shared" si="72"/>
        <v>0</v>
      </c>
      <c r="H116" s="140">
        <f t="shared" si="72"/>
        <v>0</v>
      </c>
      <c r="I116" s="140">
        <f t="shared" si="72"/>
        <v>0</v>
      </c>
      <c r="J116" s="140">
        <f t="shared" si="72"/>
        <v>0</v>
      </c>
      <c r="K116" s="140">
        <f t="shared" si="72"/>
        <v>0</v>
      </c>
      <c r="L116" s="140">
        <f t="shared" si="72"/>
        <v>0</v>
      </c>
      <c r="M116" s="141">
        <f t="shared" si="72"/>
        <v>0</v>
      </c>
      <c r="N116" s="139">
        <f>0</f>
        <v>0</v>
      </c>
      <c r="O116" s="140">
        <f t="shared" ref="O116" si="73">N117</f>
        <v>0</v>
      </c>
      <c r="P116" s="140">
        <f t="shared" ref="P116" si="74">O117</f>
        <v>0</v>
      </c>
      <c r="Q116" s="140">
        <f t="shared" ref="Q116" si="75">P117</f>
        <v>0</v>
      </c>
      <c r="R116" s="140">
        <f t="shared" ref="R116" si="76">Q117</f>
        <v>0</v>
      </c>
      <c r="S116" s="140">
        <f t="shared" ref="S116" si="77">R117</f>
        <v>0</v>
      </c>
      <c r="T116" s="140">
        <f t="shared" ref="T116" si="78">S117</f>
        <v>0</v>
      </c>
      <c r="U116" s="140">
        <f t="shared" ref="U116" si="79">T117</f>
        <v>0</v>
      </c>
      <c r="V116" s="140">
        <f t="shared" ref="V116" si="80">U117</f>
        <v>0</v>
      </c>
      <c r="W116" s="140">
        <f t="shared" ref="W116" si="81">V117</f>
        <v>0</v>
      </c>
      <c r="X116" s="140">
        <f t="shared" ref="X116" si="82">W117</f>
        <v>0</v>
      </c>
      <c r="Y116" s="141">
        <f t="shared" ref="Y116" si="83">X117</f>
        <v>0</v>
      </c>
      <c r="Z116" s="139">
        <f>0</f>
        <v>0</v>
      </c>
      <c r="AA116" s="140">
        <f t="shared" ref="AA116" si="84">Z117</f>
        <v>0</v>
      </c>
      <c r="AB116" s="140">
        <f t="shared" ref="AB116" si="85">AA117</f>
        <v>0</v>
      </c>
      <c r="AC116" s="140">
        <f t="shared" ref="AC116" si="86">AB117</f>
        <v>0</v>
      </c>
      <c r="AD116" s="140">
        <f t="shared" ref="AD116" si="87">AC117</f>
        <v>0</v>
      </c>
      <c r="AE116" s="140">
        <f t="shared" ref="AE116" si="88">AD117</f>
        <v>0</v>
      </c>
      <c r="AF116" s="140">
        <f t="shared" ref="AF116" si="89">AE117</f>
        <v>0</v>
      </c>
      <c r="AG116" s="140">
        <f t="shared" ref="AG116" si="90">AF117</f>
        <v>0</v>
      </c>
      <c r="AH116" s="140">
        <f t="shared" ref="AH116" si="91">AG117</f>
        <v>0</v>
      </c>
      <c r="AI116" s="140">
        <f t="shared" ref="AI116" si="92">AH117</f>
        <v>0</v>
      </c>
      <c r="AJ116" s="140">
        <f t="shared" ref="AJ116" si="93">AI117</f>
        <v>0</v>
      </c>
      <c r="AK116" s="141">
        <f t="shared" ref="AK116" si="94">AJ117</f>
        <v>0</v>
      </c>
      <c r="AL116" s="139">
        <f>0</f>
        <v>0</v>
      </c>
      <c r="AM116" s="140">
        <f t="shared" ref="AM116" si="95">AL117</f>
        <v>0</v>
      </c>
      <c r="AN116" s="140">
        <f t="shared" ref="AN116" si="96">AM117</f>
        <v>0</v>
      </c>
      <c r="AO116" s="140">
        <f t="shared" ref="AO116" si="97">AN117</f>
        <v>0</v>
      </c>
      <c r="AP116" s="140">
        <f t="shared" ref="AP116" si="98">AO117</f>
        <v>0</v>
      </c>
      <c r="AQ116" s="140">
        <f t="shared" ref="AQ116" si="99">AP117</f>
        <v>0</v>
      </c>
      <c r="AR116" s="140">
        <f t="shared" ref="AR116" si="100">AQ117</f>
        <v>0</v>
      </c>
      <c r="AS116" s="140">
        <f t="shared" ref="AS116" si="101">AR117</f>
        <v>0</v>
      </c>
      <c r="AT116" s="140">
        <f t="shared" ref="AT116" si="102">AS117</f>
        <v>0</v>
      </c>
      <c r="AU116" s="140">
        <f t="shared" ref="AU116" si="103">AT117</f>
        <v>0</v>
      </c>
      <c r="AV116" s="140">
        <f t="shared" ref="AV116" si="104">AU117</f>
        <v>0</v>
      </c>
      <c r="AW116" s="141">
        <f t="shared" ref="AW116" si="105">AV117</f>
        <v>0</v>
      </c>
    </row>
    <row r="117" spans="1:49" ht="15.75" thickBot="1">
      <c r="A117" s="142" t="s">
        <v>113</v>
      </c>
      <c r="B117" s="143">
        <f>B115+B116</f>
        <v>0</v>
      </c>
      <c r="C117" s="144">
        <f t="shared" ref="C117:M117" si="106">C115+C116</f>
        <v>0</v>
      </c>
      <c r="D117" s="144">
        <f t="shared" si="106"/>
        <v>0</v>
      </c>
      <c r="E117" s="144">
        <f t="shared" si="106"/>
        <v>0</v>
      </c>
      <c r="F117" s="144">
        <f t="shared" si="106"/>
        <v>0</v>
      </c>
      <c r="G117" s="144">
        <f t="shared" si="106"/>
        <v>0</v>
      </c>
      <c r="H117" s="144">
        <f t="shared" si="106"/>
        <v>0</v>
      </c>
      <c r="I117" s="144">
        <f t="shared" si="106"/>
        <v>0</v>
      </c>
      <c r="J117" s="144">
        <f t="shared" si="106"/>
        <v>0</v>
      </c>
      <c r="K117" s="144">
        <f t="shared" si="106"/>
        <v>0</v>
      </c>
      <c r="L117" s="144">
        <f t="shared" si="106"/>
        <v>0</v>
      </c>
      <c r="M117" s="145">
        <f t="shared" si="106"/>
        <v>0</v>
      </c>
      <c r="N117" s="143">
        <f>N115+N116</f>
        <v>0</v>
      </c>
      <c r="O117" s="144">
        <f t="shared" ref="O117:Y117" si="107">O115+O116</f>
        <v>0</v>
      </c>
      <c r="P117" s="144">
        <f t="shared" si="107"/>
        <v>0</v>
      </c>
      <c r="Q117" s="144">
        <f t="shared" si="107"/>
        <v>0</v>
      </c>
      <c r="R117" s="144">
        <f t="shared" si="107"/>
        <v>0</v>
      </c>
      <c r="S117" s="144">
        <f t="shared" si="107"/>
        <v>0</v>
      </c>
      <c r="T117" s="144">
        <f t="shared" si="107"/>
        <v>0</v>
      </c>
      <c r="U117" s="144">
        <f t="shared" si="107"/>
        <v>0</v>
      </c>
      <c r="V117" s="144">
        <f t="shared" si="107"/>
        <v>0</v>
      </c>
      <c r="W117" s="144">
        <f t="shared" si="107"/>
        <v>0</v>
      </c>
      <c r="X117" s="144">
        <f t="shared" si="107"/>
        <v>0</v>
      </c>
      <c r="Y117" s="145">
        <f t="shared" si="107"/>
        <v>0</v>
      </c>
      <c r="Z117" s="143">
        <f>Z115+Z116</f>
        <v>0</v>
      </c>
      <c r="AA117" s="144">
        <f t="shared" ref="AA117:AK117" si="108">AA115+AA116</f>
        <v>0</v>
      </c>
      <c r="AB117" s="144">
        <f t="shared" si="108"/>
        <v>0</v>
      </c>
      <c r="AC117" s="144">
        <f t="shared" si="108"/>
        <v>0</v>
      </c>
      <c r="AD117" s="144">
        <f t="shared" si="108"/>
        <v>0</v>
      </c>
      <c r="AE117" s="144">
        <f t="shared" si="108"/>
        <v>0</v>
      </c>
      <c r="AF117" s="144">
        <f t="shared" si="108"/>
        <v>0</v>
      </c>
      <c r="AG117" s="144">
        <f t="shared" si="108"/>
        <v>0</v>
      </c>
      <c r="AH117" s="144">
        <f t="shared" si="108"/>
        <v>0</v>
      </c>
      <c r="AI117" s="144">
        <f t="shared" si="108"/>
        <v>0</v>
      </c>
      <c r="AJ117" s="144">
        <f t="shared" si="108"/>
        <v>0</v>
      </c>
      <c r="AK117" s="145">
        <f t="shared" si="108"/>
        <v>0</v>
      </c>
      <c r="AL117" s="143">
        <f>AL115+AL116</f>
        <v>0</v>
      </c>
      <c r="AM117" s="144">
        <f t="shared" ref="AM117:AW117" si="109">AM115+AM116</f>
        <v>0</v>
      </c>
      <c r="AN117" s="144">
        <f t="shared" si="109"/>
        <v>0</v>
      </c>
      <c r="AO117" s="144">
        <f t="shared" si="109"/>
        <v>0</v>
      </c>
      <c r="AP117" s="144">
        <f t="shared" si="109"/>
        <v>0</v>
      </c>
      <c r="AQ117" s="144">
        <f t="shared" si="109"/>
        <v>0</v>
      </c>
      <c r="AR117" s="144">
        <f t="shared" si="109"/>
        <v>0</v>
      </c>
      <c r="AS117" s="144">
        <f t="shared" si="109"/>
        <v>0</v>
      </c>
      <c r="AT117" s="144">
        <f t="shared" si="109"/>
        <v>0</v>
      </c>
      <c r="AU117" s="144">
        <f t="shared" si="109"/>
        <v>0</v>
      </c>
      <c r="AV117" s="144">
        <f t="shared" si="109"/>
        <v>0</v>
      </c>
      <c r="AW117" s="145">
        <f t="shared" si="109"/>
        <v>0</v>
      </c>
    </row>
  </sheetData>
  <mergeCells count="6">
    <mergeCell ref="Z2:AK2"/>
    <mergeCell ref="AL2:AW2"/>
    <mergeCell ref="B1:M1"/>
    <mergeCell ref="A1:A2"/>
    <mergeCell ref="B2:M2"/>
    <mergeCell ref="N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5"/>
  <sheetViews>
    <sheetView showGridLines="0" workbookViewId="0">
      <selection activeCell="I14" sqref="I14"/>
    </sheetView>
  </sheetViews>
  <sheetFormatPr defaultRowHeight="15"/>
  <cols>
    <col min="2" max="2" width="36.7109375" customWidth="1"/>
    <col min="3" max="3" width="13.5703125" customWidth="1"/>
    <col min="4" max="4" width="11.85546875" customWidth="1"/>
    <col min="5" max="5" width="10.7109375" customWidth="1"/>
  </cols>
  <sheetData>
    <row r="2" spans="1:8" ht="19.5" thickBot="1">
      <c r="B2" s="155" t="s">
        <v>114</v>
      </c>
      <c r="C2" s="155"/>
      <c r="D2" s="155"/>
      <c r="E2" s="155"/>
    </row>
    <row r="3" spans="1:8" ht="15.75" thickBot="1">
      <c r="C3" s="20" t="s">
        <v>115</v>
      </c>
      <c r="D3" s="21" t="s">
        <v>116</v>
      </c>
      <c r="E3" s="22" t="s">
        <v>117</v>
      </c>
    </row>
    <row r="4" spans="1:8" ht="18" thickBot="1">
      <c r="A4" s="2"/>
      <c r="B4" s="7" t="s">
        <v>118</v>
      </c>
      <c r="C4" s="66">
        <f>C5+C6-C7</f>
        <v>0</v>
      </c>
      <c r="D4" s="66">
        <f t="shared" ref="D4:E4" si="0">D5+D6-D7</f>
        <v>0</v>
      </c>
      <c r="E4" s="66">
        <f t="shared" si="0"/>
        <v>0</v>
      </c>
    </row>
    <row r="5" spans="1:8" ht="15.75" thickBot="1">
      <c r="A5" s="2"/>
      <c r="B5" s="5" t="s">
        <v>119</v>
      </c>
      <c r="C5" s="6"/>
      <c r="D5" s="6"/>
      <c r="E5" s="6"/>
    </row>
    <row r="6" spans="1:8" ht="15.75" thickBot="1">
      <c r="B6" s="3" t="s">
        <v>120</v>
      </c>
      <c r="C6" s="4"/>
      <c r="D6" s="6"/>
      <c r="E6" s="6"/>
    </row>
    <row r="7" spans="1:8" ht="15.75" thickBot="1">
      <c r="B7" s="3" t="s">
        <v>121</v>
      </c>
      <c r="C7" s="4"/>
      <c r="D7" s="6"/>
      <c r="E7" s="6"/>
    </row>
    <row r="8" spans="1:8" ht="18" thickBot="1">
      <c r="A8" s="2"/>
      <c r="B8" s="10" t="s">
        <v>122</v>
      </c>
      <c r="C8" s="67">
        <f>SUM(C9:C11)</f>
        <v>0</v>
      </c>
      <c r="D8" s="67">
        <f t="shared" ref="D8:E8" si="1">SUM(D9:D11)</f>
        <v>0</v>
      </c>
      <c r="E8" s="67">
        <f t="shared" si="1"/>
        <v>0</v>
      </c>
    </row>
    <row r="9" spans="1:8" ht="18" customHeight="1" thickTop="1" thickBot="1">
      <c r="B9" s="13" t="s">
        <v>123</v>
      </c>
      <c r="C9" s="12"/>
      <c r="D9" s="12"/>
      <c r="E9" s="12"/>
    </row>
    <row r="10" spans="1:8" ht="16.5" thickTop="1" thickBot="1">
      <c r="B10" s="13" t="s">
        <v>18</v>
      </c>
      <c r="C10" s="13"/>
      <c r="D10" s="13"/>
      <c r="E10" s="13"/>
    </row>
    <row r="11" spans="1:8" ht="16.5" thickTop="1" thickBot="1">
      <c r="B11" s="13" t="s">
        <v>124</v>
      </c>
      <c r="C11" s="13"/>
      <c r="D11" s="13"/>
      <c r="E11" s="13"/>
    </row>
    <row r="12" spans="1:8" ht="18.75" thickTop="1" thickBot="1">
      <c r="A12" s="2"/>
      <c r="B12" s="11" t="s">
        <v>125</v>
      </c>
      <c r="C12" s="68">
        <f ca="1">SUM(C12:C22)</f>
        <v>0</v>
      </c>
      <c r="D12" s="68">
        <f t="shared" ref="D12:E12" ca="1" si="2">SUM(D12:D22)</f>
        <v>0</v>
      </c>
      <c r="E12" s="68">
        <f t="shared" ca="1" si="2"/>
        <v>0</v>
      </c>
    </row>
    <row r="13" spans="1:8" ht="15.75" thickBot="1">
      <c r="B13" s="5" t="s">
        <v>126</v>
      </c>
      <c r="C13" s="6"/>
      <c r="D13" s="6"/>
      <c r="E13" s="6"/>
    </row>
    <row r="14" spans="1:8" ht="15.75" thickBot="1">
      <c r="B14" s="5" t="s">
        <v>127</v>
      </c>
      <c r="C14" s="6"/>
      <c r="D14" s="6"/>
      <c r="E14" s="6"/>
      <c r="H14" s="8" t="s">
        <v>128</v>
      </c>
    </row>
    <row r="15" spans="1:8" ht="15.75" thickBot="1">
      <c r="B15" s="5" t="s">
        <v>129</v>
      </c>
      <c r="C15" s="6"/>
      <c r="D15" s="5"/>
      <c r="E15" s="6"/>
    </row>
    <row r="16" spans="1:8" ht="15.75" thickBot="1">
      <c r="B16" s="5" t="s">
        <v>130</v>
      </c>
      <c r="C16" s="6"/>
      <c r="D16" s="6"/>
      <c r="E16" s="6"/>
    </row>
    <row r="17" spans="1:5" ht="15.75" thickBot="1">
      <c r="B17" s="5" t="s">
        <v>131</v>
      </c>
      <c r="C17" s="6"/>
      <c r="D17" s="6"/>
      <c r="E17" s="6"/>
    </row>
    <row r="18" spans="1:5" ht="15.75" thickBot="1">
      <c r="B18" s="5" t="s">
        <v>132</v>
      </c>
      <c r="C18" s="6"/>
      <c r="D18" s="6"/>
      <c r="E18" s="6"/>
    </row>
    <row r="19" spans="1:5" ht="15.75" thickBot="1">
      <c r="B19" s="5" t="s">
        <v>133</v>
      </c>
      <c r="C19" s="6"/>
      <c r="D19" s="6"/>
      <c r="E19" s="6"/>
    </row>
    <row r="20" spans="1:5" ht="15.75" thickBot="1">
      <c r="B20" s="5" t="s">
        <v>134</v>
      </c>
      <c r="C20" s="6"/>
      <c r="D20" s="6"/>
      <c r="E20" s="6"/>
    </row>
    <row r="21" spans="1:5" ht="15.75" thickBot="1">
      <c r="A21" s="2"/>
      <c r="B21" s="5" t="s">
        <v>135</v>
      </c>
      <c r="C21" s="4"/>
      <c r="D21" s="6"/>
      <c r="E21" s="6"/>
    </row>
    <row r="22" spans="1:5" ht="15.75" thickBot="1">
      <c r="A22" s="2"/>
      <c r="B22" s="6" t="s">
        <v>136</v>
      </c>
      <c r="C22" s="6"/>
      <c r="D22" s="6"/>
      <c r="E22" s="6"/>
    </row>
    <row r="23" spans="1:5" ht="18" thickBot="1">
      <c r="B23" s="9" t="s">
        <v>137</v>
      </c>
      <c r="C23" s="69">
        <f ca="1">C4-C8-C12</f>
        <v>0</v>
      </c>
      <c r="D23" s="69">
        <f t="shared" ref="D23:E23" ca="1" si="3">D4-D8=D12</f>
        <v>0</v>
      </c>
      <c r="E23" s="69">
        <f t="shared" ca="1" si="3"/>
        <v>0</v>
      </c>
    </row>
    <row r="24" spans="1:5" ht="3.75" customHeight="1"/>
    <row r="25" spans="1:5">
      <c r="B25" s="14"/>
    </row>
  </sheetData>
  <mergeCells count="1"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3"/>
  <sheetViews>
    <sheetView showGridLines="0" workbookViewId="0">
      <selection activeCell="H15" sqref="H15"/>
    </sheetView>
  </sheetViews>
  <sheetFormatPr defaultRowHeight="15"/>
  <cols>
    <col min="2" max="2" width="49.5703125" customWidth="1"/>
    <col min="3" max="3" width="23.42578125" customWidth="1"/>
    <col min="4" max="4" width="29.7109375" customWidth="1"/>
    <col min="5" max="5" width="103.7109375" customWidth="1"/>
  </cols>
  <sheetData>
    <row r="4" spans="1:5" ht="18.75">
      <c r="B4" s="155" t="s">
        <v>138</v>
      </c>
      <c r="C4" s="155"/>
      <c r="D4" s="155"/>
      <c r="E4" s="155"/>
    </row>
    <row r="5" spans="1:5" ht="7.5" customHeight="1" thickBot="1">
      <c r="B5" s="1"/>
      <c r="C5" s="1"/>
      <c r="D5" s="1"/>
      <c r="E5" s="1"/>
    </row>
    <row r="6" spans="1:5" ht="48" customHeight="1" thickBot="1">
      <c r="A6" s="2"/>
      <c r="B6" s="63" t="s">
        <v>139</v>
      </c>
      <c r="C6" s="64" t="s">
        <v>140</v>
      </c>
      <c r="D6" s="65" t="s">
        <v>141</v>
      </c>
      <c r="E6" s="70" t="s">
        <v>142</v>
      </c>
    </row>
    <row r="7" spans="1:5" ht="19.5" thickBot="1">
      <c r="A7" s="2"/>
      <c r="B7" s="156" t="s">
        <v>143</v>
      </c>
      <c r="C7" s="157"/>
      <c r="D7" s="157"/>
      <c r="E7" s="158"/>
    </row>
    <row r="8" spans="1:5" ht="19.5" thickBot="1">
      <c r="A8" s="2"/>
      <c r="B8" s="15" t="s">
        <v>144</v>
      </c>
      <c r="C8" s="146">
        <v>46357</v>
      </c>
      <c r="D8" s="147">
        <v>7000</v>
      </c>
      <c r="E8" s="149" t="s">
        <v>145</v>
      </c>
    </row>
    <row r="9" spans="1:5" ht="19.5" thickBot="1">
      <c r="A9" s="2"/>
      <c r="B9" s="17"/>
      <c r="C9" s="4"/>
      <c r="D9" s="147"/>
      <c r="E9" s="18"/>
    </row>
    <row r="10" spans="1:5" ht="19.5" thickBot="1">
      <c r="A10" s="2"/>
      <c r="B10" s="4"/>
      <c r="C10" s="4"/>
      <c r="D10" s="147"/>
      <c r="E10" s="18"/>
    </row>
    <row r="11" spans="1:5" ht="19.5" thickBot="1">
      <c r="B11" s="3"/>
      <c r="C11" s="6"/>
      <c r="D11" s="148"/>
      <c r="E11" s="18"/>
    </row>
    <row r="12" spans="1:5" ht="19.5" thickBot="1">
      <c r="B12" s="156" t="s">
        <v>146</v>
      </c>
      <c r="C12" s="157"/>
      <c r="D12" s="157"/>
      <c r="E12" s="158"/>
    </row>
    <row r="13" spans="1:5" ht="19.5" thickBot="1">
      <c r="B13" s="15"/>
      <c r="C13" s="4"/>
      <c r="D13" s="147"/>
      <c r="E13" s="16"/>
    </row>
    <row r="14" spans="1:5" ht="19.5" thickBot="1">
      <c r="B14" s="17"/>
      <c r="C14" s="4"/>
      <c r="D14" s="147"/>
      <c r="E14" s="18"/>
    </row>
    <row r="15" spans="1:5" ht="19.5" thickBot="1">
      <c r="B15" s="4"/>
      <c r="C15" s="4"/>
      <c r="D15" s="147"/>
      <c r="E15" s="18"/>
    </row>
    <row r="16" spans="1:5" ht="19.5" thickBot="1">
      <c r="B16" s="3"/>
      <c r="C16" s="6"/>
      <c r="D16" s="148"/>
      <c r="E16" s="18"/>
    </row>
    <row r="17" spans="2:5" ht="19.5" thickBot="1">
      <c r="B17" s="156" t="s">
        <v>147</v>
      </c>
      <c r="C17" s="157"/>
      <c r="D17" s="157"/>
      <c r="E17" s="158"/>
    </row>
    <row r="18" spans="2:5" ht="19.5" thickBot="1">
      <c r="B18" s="15"/>
      <c r="C18" s="4"/>
      <c r="D18" s="147"/>
      <c r="E18" s="16"/>
    </row>
    <row r="19" spans="2:5" ht="19.5" thickBot="1">
      <c r="B19" s="17"/>
      <c r="C19" s="4"/>
      <c r="D19" s="147"/>
      <c r="E19" s="18"/>
    </row>
    <row r="20" spans="2:5" ht="19.5" thickBot="1">
      <c r="B20" s="4"/>
      <c r="C20" s="4"/>
      <c r="D20" s="147"/>
      <c r="E20" s="18"/>
    </row>
    <row r="21" spans="2:5" ht="19.5" thickBot="1">
      <c r="B21" s="3"/>
      <c r="C21" s="6"/>
      <c r="D21" s="148"/>
      <c r="E21" s="18"/>
    </row>
    <row r="22" spans="2:5" ht="5.25" customHeight="1"/>
    <row r="23" spans="2:5">
      <c r="B23" s="19" t="s">
        <v>148</v>
      </c>
    </row>
  </sheetData>
  <mergeCells count="4">
    <mergeCell ref="B7:E7"/>
    <mergeCell ref="B12:E12"/>
    <mergeCell ref="B17:E17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4"/>
  <sheetViews>
    <sheetView showGridLines="0" workbookViewId="0">
      <selection activeCell="S23" sqref="S23"/>
    </sheetView>
  </sheetViews>
  <sheetFormatPr defaultRowHeight="15"/>
  <cols>
    <col min="2" max="2" width="26.85546875" customWidth="1"/>
    <col min="4" max="4" width="12.7109375" customWidth="1"/>
    <col min="5" max="5" width="15.85546875" customWidth="1"/>
    <col min="6" max="6" width="17.7109375" customWidth="1"/>
  </cols>
  <sheetData>
    <row r="1" spans="2:13" ht="16.5" thickBot="1">
      <c r="C1" s="36"/>
      <c r="D1" s="165" t="s">
        <v>149</v>
      </c>
      <c r="E1" s="165"/>
      <c r="F1" s="165"/>
    </row>
    <row r="2" spans="2:13" ht="16.5" thickTop="1" thickBot="1">
      <c r="B2" s="30" t="s">
        <v>150</v>
      </c>
      <c r="C2" s="30" t="s">
        <v>151</v>
      </c>
      <c r="D2" s="30" t="s">
        <v>115</v>
      </c>
      <c r="E2" s="30" t="s">
        <v>116</v>
      </c>
      <c r="F2" s="30" t="s">
        <v>152</v>
      </c>
    </row>
    <row r="3" spans="2:13" ht="16.5" thickTop="1" thickBot="1">
      <c r="B3" s="46" t="s">
        <v>153</v>
      </c>
      <c r="C3" s="40"/>
      <c r="D3" s="41">
        <f>D22</f>
        <v>0</v>
      </c>
      <c r="E3" s="42"/>
      <c r="F3" s="49">
        <f>D3*12</f>
        <v>0</v>
      </c>
      <c r="H3" s="166" t="s">
        <v>154</v>
      </c>
      <c r="I3" s="166"/>
      <c r="J3" s="166"/>
      <c r="K3" s="166"/>
      <c r="L3" s="166"/>
      <c r="M3" s="166"/>
    </row>
    <row r="4" spans="2:13" ht="16.5" thickTop="1" thickBot="1">
      <c r="B4" s="47" t="s">
        <v>155</v>
      </c>
      <c r="C4" s="48">
        <v>3.5</v>
      </c>
      <c r="D4" s="43"/>
      <c r="E4" s="47">
        <f>C17*C4%</f>
        <v>2800.0000000000005</v>
      </c>
      <c r="F4" s="47">
        <f>D4*12+E4</f>
        <v>2800.0000000000005</v>
      </c>
    </row>
    <row r="5" spans="2:13" ht="16.5" thickTop="1" thickBot="1">
      <c r="B5" s="47" t="s">
        <v>156</v>
      </c>
      <c r="C5" s="48">
        <v>4.5</v>
      </c>
      <c r="D5" s="43"/>
      <c r="E5" s="47">
        <f>C17*C5%</f>
        <v>3600</v>
      </c>
      <c r="F5" s="47">
        <f t="shared" ref="F5:F10" si="0">D5*12+E5</f>
        <v>3600</v>
      </c>
    </row>
    <row r="6" spans="2:13" ht="16.5" thickTop="1" thickBot="1">
      <c r="B6" s="47" t="s">
        <v>157</v>
      </c>
      <c r="C6" s="42"/>
      <c r="D6" s="43"/>
      <c r="E6" s="44">
        <v>500</v>
      </c>
      <c r="F6" s="47">
        <f t="shared" si="0"/>
        <v>500</v>
      </c>
      <c r="H6" s="166" t="s">
        <v>158</v>
      </c>
      <c r="I6" s="166"/>
      <c r="J6" s="166"/>
      <c r="K6" s="166"/>
      <c r="L6" s="166"/>
      <c r="M6" s="166"/>
    </row>
    <row r="7" spans="2:13" ht="16.5" thickTop="1" thickBot="1">
      <c r="B7" s="47" t="s">
        <v>53</v>
      </c>
      <c r="C7" s="42"/>
      <c r="D7" s="44">
        <v>300</v>
      </c>
      <c r="E7" s="43"/>
      <c r="F7" s="47">
        <f t="shared" si="0"/>
        <v>3600</v>
      </c>
      <c r="H7" s="166" t="s">
        <v>159</v>
      </c>
      <c r="I7" s="166"/>
      <c r="J7" s="166"/>
      <c r="K7" s="166"/>
      <c r="L7" s="166"/>
      <c r="M7" s="166"/>
    </row>
    <row r="8" spans="2:13" ht="16.5" thickTop="1" thickBot="1">
      <c r="B8" s="47" t="s">
        <v>57</v>
      </c>
      <c r="C8" s="42"/>
      <c r="D8" s="44">
        <v>100</v>
      </c>
      <c r="E8" s="43"/>
      <c r="F8" s="47">
        <f t="shared" si="0"/>
        <v>1200</v>
      </c>
      <c r="H8" s="166" t="s">
        <v>160</v>
      </c>
      <c r="I8" s="166"/>
      <c r="J8" s="166"/>
      <c r="K8" s="166"/>
      <c r="L8" s="166"/>
      <c r="M8" s="166"/>
    </row>
    <row r="9" spans="2:13" ht="16.5" thickTop="1" thickBot="1">
      <c r="B9" s="47" t="s">
        <v>161</v>
      </c>
      <c r="C9" s="48">
        <v>10</v>
      </c>
      <c r="D9" s="43"/>
      <c r="E9" s="47">
        <f>C17*C9%</f>
        <v>8000</v>
      </c>
      <c r="F9" s="47">
        <f t="shared" si="0"/>
        <v>8000</v>
      </c>
    </row>
    <row r="10" spans="2:13" ht="16.5" thickTop="1" thickBot="1">
      <c r="B10" s="47" t="s">
        <v>58</v>
      </c>
      <c r="C10" s="45"/>
      <c r="D10" s="43"/>
      <c r="E10" s="44">
        <v>116</v>
      </c>
      <c r="F10" s="47">
        <f t="shared" si="0"/>
        <v>116</v>
      </c>
      <c r="H10" s="166" t="s">
        <v>162</v>
      </c>
      <c r="I10" s="166"/>
      <c r="J10" s="166"/>
      <c r="K10" s="166"/>
      <c r="L10" s="166"/>
      <c r="M10" s="166"/>
    </row>
    <row r="11" spans="2:13" ht="16.5" thickTop="1" thickBot="1">
      <c r="B11" s="31" t="s">
        <v>163</v>
      </c>
      <c r="C11" s="32"/>
      <c r="D11" s="33">
        <f>SUM(D3:D10)</f>
        <v>400</v>
      </c>
      <c r="E11" s="33">
        <f>SUM(E3:E10)</f>
        <v>15016</v>
      </c>
      <c r="F11" s="33">
        <f>D11*12+E11</f>
        <v>19816</v>
      </c>
    </row>
    <row r="12" spans="2:13" ht="16.5" thickTop="1" thickBot="1">
      <c r="B12" s="31" t="s">
        <v>164</v>
      </c>
      <c r="C12" s="50">
        <v>12</v>
      </c>
      <c r="D12" s="161"/>
      <c r="E12" s="161"/>
      <c r="F12" s="34">
        <f>F11/C12</f>
        <v>1651.3333333333333</v>
      </c>
    </row>
    <row r="13" spans="2:13" ht="16.5" thickTop="1" thickBot="1">
      <c r="B13" s="31" t="s">
        <v>165</v>
      </c>
      <c r="C13" s="50">
        <v>30</v>
      </c>
      <c r="D13" s="161"/>
      <c r="E13" s="161"/>
      <c r="F13" s="35">
        <f>F12/C13</f>
        <v>55.044444444444444</v>
      </c>
    </row>
    <row r="14" spans="2:13" ht="16.5" thickTop="1" thickBot="1">
      <c r="B14" s="23"/>
      <c r="C14" s="24"/>
      <c r="D14" s="24"/>
      <c r="E14" s="24"/>
      <c r="F14" s="25"/>
    </row>
    <row r="15" spans="2:13" ht="16.5" thickTop="1" thickBot="1">
      <c r="B15" s="23"/>
      <c r="C15" s="24"/>
      <c r="D15" s="24"/>
      <c r="E15" s="24"/>
      <c r="F15" s="26"/>
    </row>
    <row r="16" spans="2:13" ht="16.5" thickTop="1" thickBot="1">
      <c r="B16" s="162" t="s">
        <v>166</v>
      </c>
      <c r="C16" s="162"/>
      <c r="D16" s="162"/>
      <c r="F16" s="27"/>
    </row>
    <row r="17" spans="2:13" ht="16.5" thickTop="1" thickBot="1">
      <c r="B17" s="52" t="s">
        <v>167</v>
      </c>
      <c r="C17" s="163">
        <v>80000</v>
      </c>
      <c r="D17" s="163"/>
      <c r="E17" s="28" t="s">
        <v>168</v>
      </c>
      <c r="F17" s="164" t="s">
        <v>169</v>
      </c>
      <c r="G17" s="164"/>
      <c r="H17" s="164"/>
      <c r="I17" s="164"/>
      <c r="J17" s="164"/>
      <c r="K17" s="164"/>
      <c r="L17" s="164"/>
      <c r="M17" s="164"/>
    </row>
    <row r="18" spans="2:13" ht="16.5" thickTop="1" thickBot="1">
      <c r="B18" s="53" t="s">
        <v>170</v>
      </c>
      <c r="C18" s="37">
        <v>0</v>
      </c>
      <c r="D18" s="38">
        <f>C17*C18</f>
        <v>0</v>
      </c>
      <c r="E18" s="29"/>
      <c r="F18" s="164" t="s">
        <v>171</v>
      </c>
      <c r="G18" s="164"/>
      <c r="H18" s="164"/>
      <c r="I18" s="164"/>
      <c r="J18" s="164"/>
      <c r="K18" s="164"/>
      <c r="L18" s="164"/>
      <c r="M18" s="164"/>
    </row>
    <row r="19" spans="2:13" ht="16.5" thickTop="1" thickBot="1">
      <c r="B19" s="159" t="s">
        <v>172</v>
      </c>
      <c r="C19" s="39">
        <v>24</v>
      </c>
      <c r="D19" s="51">
        <f>PMT($C$23,C19,-$D$18,0,0)</f>
        <v>0</v>
      </c>
      <c r="E19" s="29"/>
      <c r="F19" s="29"/>
    </row>
    <row r="20" spans="2:13" ht="16.5" thickTop="1" thickBot="1">
      <c r="B20" s="159"/>
      <c r="C20" s="39">
        <v>36</v>
      </c>
      <c r="D20" s="51">
        <f t="shared" ref="D20:D22" si="1">PMT($C$23,C20,-$D$18,0,0)</f>
        <v>0</v>
      </c>
      <c r="E20" s="29"/>
      <c r="F20" s="29"/>
    </row>
    <row r="21" spans="2:13" ht="16.5" thickTop="1" thickBot="1">
      <c r="B21" s="159"/>
      <c r="C21" s="39">
        <v>48</v>
      </c>
      <c r="D21" s="51">
        <f t="shared" si="1"/>
        <v>0</v>
      </c>
      <c r="E21" s="29"/>
      <c r="F21" s="29"/>
    </row>
    <row r="22" spans="2:13" ht="16.5" thickTop="1" thickBot="1">
      <c r="B22" s="159"/>
      <c r="C22" s="39">
        <v>60</v>
      </c>
      <c r="D22" s="51">
        <f t="shared" si="1"/>
        <v>0</v>
      </c>
      <c r="E22" s="29"/>
      <c r="F22" s="29"/>
    </row>
    <row r="23" spans="2:13" ht="16.5" thickTop="1" thickBot="1">
      <c r="B23" s="53" t="s">
        <v>173</v>
      </c>
      <c r="C23" s="160">
        <v>1.9900000000000001E-2</v>
      </c>
      <c r="D23" s="160"/>
      <c r="E23" s="29"/>
      <c r="F23" s="29" t="s">
        <v>174</v>
      </c>
    </row>
    <row r="24" spans="2:13" ht="15.75" thickTop="1">
      <c r="B24" t="s">
        <v>175</v>
      </c>
    </row>
  </sheetData>
  <mergeCells count="14">
    <mergeCell ref="F17:M17"/>
    <mergeCell ref="F18:M18"/>
    <mergeCell ref="D1:F1"/>
    <mergeCell ref="H3:M3"/>
    <mergeCell ref="H6:M6"/>
    <mergeCell ref="H7:M7"/>
    <mergeCell ref="H8:M8"/>
    <mergeCell ref="H10:M10"/>
    <mergeCell ref="B19:B22"/>
    <mergeCell ref="C23:D23"/>
    <mergeCell ref="D12:E12"/>
    <mergeCell ref="D13:E13"/>
    <mergeCell ref="B16:D16"/>
    <mergeCell ref="C17:D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2"/>
  <sheetViews>
    <sheetView showGridLines="0" workbookViewId="0">
      <selection activeCell="J7" sqref="J7"/>
    </sheetView>
  </sheetViews>
  <sheetFormatPr defaultRowHeight="15"/>
  <cols>
    <col min="2" max="2" width="26.28515625" customWidth="1"/>
    <col min="3" max="3" width="20.5703125" customWidth="1"/>
    <col min="4" max="4" width="14.85546875" customWidth="1"/>
    <col min="5" max="5" width="17" customWidth="1"/>
    <col min="6" max="6" width="16.28515625" customWidth="1"/>
    <col min="7" max="7" width="22.28515625" customWidth="1"/>
  </cols>
  <sheetData>
    <row r="2" spans="2:7" ht="19.5" thickBot="1">
      <c r="B2" s="168" t="s">
        <v>176</v>
      </c>
      <c r="C2" s="168"/>
      <c r="D2" s="168"/>
      <c r="E2" s="168"/>
      <c r="F2" s="168"/>
      <c r="G2" s="168"/>
    </row>
    <row r="3" spans="2:7" ht="47.25">
      <c r="B3" s="59" t="s">
        <v>177</v>
      </c>
      <c r="C3" s="59" t="s">
        <v>178</v>
      </c>
      <c r="D3" s="60" t="s">
        <v>179</v>
      </c>
      <c r="E3" s="60" t="s">
        <v>180</v>
      </c>
      <c r="F3" s="60" t="s">
        <v>181</v>
      </c>
      <c r="G3" s="60" t="s">
        <v>182</v>
      </c>
    </row>
    <row r="4" spans="2:7" ht="17.25" thickTop="1" thickBot="1">
      <c r="B4" s="54" t="s">
        <v>183</v>
      </c>
      <c r="C4" s="54" t="s">
        <v>184</v>
      </c>
      <c r="D4" s="56">
        <v>4.4999999999999998E-2</v>
      </c>
      <c r="E4" s="57">
        <v>10406.35</v>
      </c>
      <c r="F4" s="54">
        <v>20</v>
      </c>
      <c r="G4" s="57">
        <v>800</v>
      </c>
    </row>
    <row r="5" spans="2:7" ht="17.25" thickTop="1" thickBot="1">
      <c r="B5" s="58"/>
      <c r="C5" s="58"/>
      <c r="D5" s="58"/>
      <c r="E5" s="58"/>
      <c r="F5" s="58"/>
      <c r="G5" s="58"/>
    </row>
    <row r="6" spans="2:7" ht="17.25" thickTop="1" thickBot="1">
      <c r="B6" s="58"/>
      <c r="C6" s="58"/>
      <c r="D6" s="58"/>
      <c r="E6" s="58"/>
      <c r="F6" s="58"/>
      <c r="G6" s="58"/>
    </row>
    <row r="7" spans="2:7" ht="17.25" thickTop="1" thickBot="1">
      <c r="B7" s="58"/>
      <c r="C7" s="58"/>
      <c r="D7" s="58"/>
      <c r="E7" s="58"/>
      <c r="F7" s="58"/>
      <c r="G7" s="58"/>
    </row>
    <row r="8" spans="2:7" ht="17.25" thickTop="1" thickBot="1">
      <c r="B8" s="58"/>
      <c r="C8" s="58"/>
      <c r="D8" s="58"/>
      <c r="E8" s="58"/>
      <c r="F8" s="58"/>
      <c r="G8" s="58"/>
    </row>
    <row r="9" spans="2:7" ht="17.25" thickTop="1" thickBot="1">
      <c r="B9" s="58"/>
      <c r="C9" s="58"/>
      <c r="D9" s="58"/>
      <c r="E9" s="58"/>
      <c r="F9" s="58"/>
      <c r="G9" s="58"/>
    </row>
    <row r="10" spans="2:7" ht="17.25" thickTop="1" thickBot="1">
      <c r="B10" s="58"/>
      <c r="C10" s="58"/>
      <c r="D10" s="58"/>
      <c r="E10" s="58"/>
      <c r="F10" s="58"/>
      <c r="G10" s="58"/>
    </row>
    <row r="11" spans="2:7" ht="24" customHeight="1" thickTop="1" thickBot="1">
      <c r="B11" s="55" t="s">
        <v>185</v>
      </c>
      <c r="C11" s="167"/>
      <c r="D11" s="167"/>
      <c r="E11" s="61">
        <f>SUM(E4:E10)</f>
        <v>10406.35</v>
      </c>
      <c r="F11" s="62"/>
      <c r="G11" s="61">
        <f>SUM(G4:G10)</f>
        <v>800</v>
      </c>
    </row>
    <row r="12" spans="2:7" ht="15.75" thickTop="1"/>
  </sheetData>
  <mergeCells count="2">
    <mergeCell ref="C11:D11"/>
    <mergeCell ref="B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c2ca13-639d-417b-9720-409a956109d0">
      <Terms xmlns="http://schemas.microsoft.com/office/infopath/2007/PartnerControls"/>
    </lcf76f155ced4ddcb4097134ff3c332f>
    <TaxCatchAll xmlns="b3910702-2b68-4e07-a717-ce3c471354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9CB323D4C91A41B5B0C750334A449B" ma:contentTypeVersion="12" ma:contentTypeDescription="Crie um novo documento." ma:contentTypeScope="" ma:versionID="565206e5a6d21cb402059ecf79ec8038">
  <xsd:schema xmlns:xsd="http://www.w3.org/2001/XMLSchema" xmlns:xs="http://www.w3.org/2001/XMLSchema" xmlns:p="http://schemas.microsoft.com/office/2006/metadata/properties" xmlns:ns2="b5c2ca13-639d-417b-9720-409a956109d0" xmlns:ns3="b3910702-2b68-4e07-a717-ce3c4713541d" targetNamespace="http://schemas.microsoft.com/office/2006/metadata/properties" ma:root="true" ma:fieldsID="da692015a0642d66163fbe5af806f2e4" ns2:_="" ns3:_="">
    <xsd:import namespace="b5c2ca13-639d-417b-9720-409a956109d0"/>
    <xsd:import namespace="b3910702-2b68-4e07-a717-ce3c47135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2ca13-639d-417b-9720-409a956109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15b74486-4571-4958-a072-e02accf38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10702-2b68-4e07-a717-ce3c4713541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d09b2d9-d35a-457f-a689-478030709395}" ma:internalName="TaxCatchAll" ma:showField="CatchAllData" ma:web="b3910702-2b68-4e07-a717-ce3c471354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7FF72-843E-43FD-B17C-A04E16EFAC75}"/>
</file>

<file path=customXml/itemProps2.xml><?xml version="1.0" encoding="utf-8"?>
<ds:datastoreItem xmlns:ds="http://schemas.openxmlformats.org/officeDocument/2006/customXml" ds:itemID="{D04BF940-3D98-4CCD-9CAC-D9AFCA6F000D}"/>
</file>

<file path=customXml/itemProps3.xml><?xml version="1.0" encoding="utf-8"?>
<ds:datastoreItem xmlns:ds="http://schemas.openxmlformats.org/officeDocument/2006/customXml" ds:itemID="{DE0097D0-4286-4A1F-BF59-DFEA7A658A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vivaplenamente</dc:creator>
  <cp:keywords/>
  <dc:description/>
  <cp:lastModifiedBy/>
  <cp:revision/>
  <dcterms:created xsi:type="dcterms:W3CDTF">2017-01-05T18:17:26Z</dcterms:created>
  <dcterms:modified xsi:type="dcterms:W3CDTF">2025-11-05T17:17:35Z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0x010100B69CB323D4C91A41B5B0C750334A449B</vt:lpwstr>
  </property>
  <property fmtid="{D5CDD505-2E9C-101B-9397-08002B2CF9AE}" pid="3" name="Order">
    <vt:r8>76800</vt:r8>
  </property>
  <property fmtid="{D5CDD505-2E9C-101B-9397-08002B2CF9AE}" pid="4" name="MediaServiceImageTags">
    <vt:lpwstr/>
  </property>
  <property fmtid="{D5CDD505-2E9C-101B-9397-08002B2CF9AE}" pid="5" name="MSIP_Label_6459b2e0-2ec4-47e6-afc1-6e3f8b684f6a_Enabled">
    <vt:lpwstr>true</vt:lpwstr>
  </property>
  <property fmtid="{D5CDD505-2E9C-101B-9397-08002B2CF9AE}" pid="6" name="MSIP_Label_6459b2e0-2ec4-47e6-afc1-6e3f8b684f6a_SetDate">
    <vt:lpwstr>2023-04-17T20:25:53Z</vt:lpwstr>
  </property>
  <property fmtid="{D5CDD505-2E9C-101B-9397-08002B2CF9AE}" pid="7" name="MSIP_Label_6459b2e0-2ec4-47e6-afc1-6e3f8b684f6a_Method">
    <vt:lpwstr>Privileged</vt:lpwstr>
  </property>
  <property fmtid="{D5CDD505-2E9C-101B-9397-08002B2CF9AE}" pid="8" name="MSIP_Label_6459b2e0-2ec4-47e6-afc1-6e3f8b684f6a_Name">
    <vt:lpwstr>6459b2e0-2ec4-47e6-afc1-6e3f8b684f6a</vt:lpwstr>
  </property>
  <property fmtid="{D5CDD505-2E9C-101B-9397-08002B2CF9AE}" pid="9" name="MSIP_Label_6459b2e0-2ec4-47e6-afc1-6e3f8b684f6a_SiteId">
    <vt:lpwstr>b417b620-2ae9-4a83-ab6c-7fbd828bda1d</vt:lpwstr>
  </property>
  <property fmtid="{D5CDD505-2E9C-101B-9397-08002B2CF9AE}" pid="10" name="MSIP_Label_6459b2e0-2ec4-47e6-afc1-6e3f8b684f6a_ActionId">
    <vt:lpwstr>7d1578dc-b0e5-4a28-b13e-e43d5e7bb98f</vt:lpwstr>
  </property>
  <property fmtid="{D5CDD505-2E9C-101B-9397-08002B2CF9AE}" pid="11" name="MSIP_Label_6459b2e0-2ec4-47e6-afc1-6e3f8b684f6a_ContentBits">
    <vt:lpwstr>0</vt:lpwstr>
  </property>
</Properties>
</file>