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atricia\Downloads\"/>
    </mc:Choice>
  </mc:AlternateContent>
  <xr:revisionPtr revIDLastSave="0" documentId="8_{E280935F-1B69-428C-A913-0F3C3FFE98C8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📊 Dashboard" sheetId="1" r:id="rId1"/>
    <sheet name="💵 Renda" sheetId="2" r:id="rId2"/>
    <sheet name="📋 Gastos Fixos" sheetId="3" r:id="rId3"/>
    <sheet name="📦 Gastos Variáveis" sheetId="4" r:id="rId4"/>
    <sheet name="👤 Gastos Pessoais" sheetId="5" r:id="rId5"/>
    <sheet name="💰 Investimentos" sheetId="6" r:id="rId6"/>
    <sheet name="🎯 Metas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0" i="7" l="1"/>
  <c r="F13" i="7"/>
  <c r="D13" i="7"/>
  <c r="C13" i="7"/>
  <c r="E13" i="7" s="1"/>
  <c r="H12" i="7"/>
  <c r="F12" i="7"/>
  <c r="E12" i="7"/>
  <c r="H11" i="7"/>
  <c r="F11" i="7"/>
  <c r="E11" i="7"/>
  <c r="H10" i="7"/>
  <c r="F10" i="7"/>
  <c r="E10" i="7"/>
  <c r="H9" i="7"/>
  <c r="F9" i="7"/>
  <c r="E9" i="7"/>
  <c r="H8" i="7"/>
  <c r="F8" i="7"/>
  <c r="E8" i="7"/>
  <c r="H7" i="7"/>
  <c r="F7" i="7"/>
  <c r="E7" i="7"/>
  <c r="H6" i="7"/>
  <c r="F6" i="7"/>
  <c r="E6" i="7"/>
  <c r="H5" i="7"/>
  <c r="F5" i="7"/>
  <c r="E5" i="7"/>
  <c r="D48" i="6"/>
  <c r="C48" i="6"/>
  <c r="C10" i="1" s="1"/>
  <c r="E16" i="6"/>
  <c r="C16" i="6"/>
  <c r="N14" i="6"/>
  <c r="H14" i="6"/>
  <c r="Q13" i="6"/>
  <c r="Q14" i="6" s="1"/>
  <c r="P13" i="6"/>
  <c r="P14" i="6" s="1"/>
  <c r="O13" i="6"/>
  <c r="O14" i="6" s="1"/>
  <c r="N13" i="6"/>
  <c r="M13" i="6"/>
  <c r="M14" i="6" s="1"/>
  <c r="L13" i="6"/>
  <c r="L14" i="6" s="1"/>
  <c r="K13" i="6"/>
  <c r="K14" i="6" s="1"/>
  <c r="J13" i="6"/>
  <c r="J14" i="6" s="1"/>
  <c r="I13" i="6"/>
  <c r="I14" i="6" s="1"/>
  <c r="H13" i="6"/>
  <c r="G13" i="6"/>
  <c r="G14" i="6" s="1"/>
  <c r="F13" i="6"/>
  <c r="D13" i="6"/>
  <c r="R12" i="6"/>
  <c r="R11" i="6"/>
  <c r="R10" i="6"/>
  <c r="R9" i="6"/>
  <c r="R8" i="6"/>
  <c r="R7" i="6"/>
  <c r="R6" i="6"/>
  <c r="R5" i="6"/>
  <c r="R13" i="6" s="1"/>
  <c r="C72" i="5"/>
  <c r="C70" i="5"/>
  <c r="C69" i="5"/>
  <c r="C68" i="5"/>
  <c r="C67" i="5"/>
  <c r="C66" i="5"/>
  <c r="C61" i="5"/>
  <c r="C48" i="5"/>
  <c r="C9" i="1" s="1"/>
  <c r="C20" i="5"/>
  <c r="M18" i="5"/>
  <c r="L18" i="5"/>
  <c r="K18" i="5"/>
  <c r="G18" i="5"/>
  <c r="E18" i="5"/>
  <c r="O17" i="5"/>
  <c r="O18" i="5" s="1"/>
  <c r="N17" i="5"/>
  <c r="C71" i="5" s="1"/>
  <c r="M17" i="5"/>
  <c r="L17" i="5"/>
  <c r="K17" i="5"/>
  <c r="J17" i="5"/>
  <c r="J18" i="5" s="1"/>
  <c r="I17" i="5"/>
  <c r="I18" i="5" s="1"/>
  <c r="H17" i="5"/>
  <c r="C65" i="5" s="1"/>
  <c r="G17" i="5"/>
  <c r="C64" i="5" s="1"/>
  <c r="F17" i="5"/>
  <c r="C63" i="5" s="1"/>
  <c r="E17" i="5"/>
  <c r="C62" i="5" s="1"/>
  <c r="D17" i="5"/>
  <c r="D18" i="5" s="1"/>
  <c r="C17" i="5"/>
  <c r="P16" i="5"/>
  <c r="P15" i="5"/>
  <c r="P14" i="5"/>
  <c r="P13" i="5"/>
  <c r="P12" i="5"/>
  <c r="P11" i="5"/>
  <c r="P10" i="5"/>
  <c r="P9" i="5"/>
  <c r="P8" i="5"/>
  <c r="P7" i="5"/>
  <c r="P6" i="5"/>
  <c r="P17" i="5" s="1"/>
  <c r="E20" i="5" s="1"/>
  <c r="D48" i="5" s="1"/>
  <c r="D9" i="1" s="1"/>
  <c r="F9" i="1" s="1"/>
  <c r="C72" i="4"/>
  <c r="C71" i="4"/>
  <c r="C66" i="4"/>
  <c r="C65" i="4"/>
  <c r="C63" i="4"/>
  <c r="C62" i="4"/>
  <c r="C61" i="4"/>
  <c r="C48" i="4"/>
  <c r="C23" i="4"/>
  <c r="L21" i="4"/>
  <c r="J21" i="4"/>
  <c r="F21" i="4"/>
  <c r="E21" i="4"/>
  <c r="D21" i="4"/>
  <c r="O20" i="4"/>
  <c r="O21" i="4" s="1"/>
  <c r="N20" i="4"/>
  <c r="N21" i="4" s="1"/>
  <c r="M20" i="4"/>
  <c r="C70" i="4" s="1"/>
  <c r="D24" i="1" s="1"/>
  <c r="L20" i="4"/>
  <c r="C69" i="4" s="1"/>
  <c r="D23" i="1" s="1"/>
  <c r="F23" i="1" s="1"/>
  <c r="K20" i="4"/>
  <c r="C68" i="4" s="1"/>
  <c r="D22" i="1" s="1"/>
  <c r="F22" i="1" s="1"/>
  <c r="J20" i="4"/>
  <c r="C67" i="4" s="1"/>
  <c r="I20" i="4"/>
  <c r="I21" i="4" s="1"/>
  <c r="H20" i="4"/>
  <c r="H21" i="4" s="1"/>
  <c r="G20" i="4"/>
  <c r="C64" i="4" s="1"/>
  <c r="F20" i="4"/>
  <c r="E20" i="4"/>
  <c r="D20" i="4"/>
  <c r="C20" i="4"/>
  <c r="P19" i="4"/>
  <c r="P18" i="4"/>
  <c r="P17" i="4"/>
  <c r="P16" i="4"/>
  <c r="P15" i="4"/>
  <c r="P14" i="4"/>
  <c r="P13" i="4"/>
  <c r="P12" i="4"/>
  <c r="P11" i="4"/>
  <c r="P10" i="4"/>
  <c r="P9" i="4"/>
  <c r="P8" i="4"/>
  <c r="P7" i="4"/>
  <c r="P6" i="4"/>
  <c r="P20" i="4" s="1"/>
  <c r="E23" i="4" s="1"/>
  <c r="D48" i="4" s="1"/>
  <c r="D8" i="1" s="1"/>
  <c r="F8" i="1" s="1"/>
  <c r="C71" i="3"/>
  <c r="C70" i="3"/>
  <c r="C69" i="3"/>
  <c r="C68" i="3"/>
  <c r="C67" i="3"/>
  <c r="D21" i="1" s="1"/>
  <c r="C62" i="3"/>
  <c r="C61" i="3"/>
  <c r="D15" i="1" s="1"/>
  <c r="C48" i="3"/>
  <c r="C7" i="1" s="1"/>
  <c r="C24" i="3"/>
  <c r="N22" i="3"/>
  <c r="L22" i="3"/>
  <c r="H22" i="3"/>
  <c r="F22" i="3"/>
  <c r="O21" i="3"/>
  <c r="C72" i="3" s="1"/>
  <c r="D26" i="1" s="1"/>
  <c r="F26" i="1" s="1"/>
  <c r="N21" i="3"/>
  <c r="M21" i="3"/>
  <c r="M22" i="3" s="1"/>
  <c r="L21" i="3"/>
  <c r="K21" i="3"/>
  <c r="K22" i="3" s="1"/>
  <c r="J21" i="3"/>
  <c r="J22" i="3" s="1"/>
  <c r="I21" i="3"/>
  <c r="C66" i="3" s="1"/>
  <c r="D20" i="1" s="1"/>
  <c r="F20" i="1" s="1"/>
  <c r="H21" i="3"/>
  <c r="C65" i="3" s="1"/>
  <c r="D19" i="1" s="1"/>
  <c r="F19" i="1" s="1"/>
  <c r="G21" i="3"/>
  <c r="C64" i="3" s="1"/>
  <c r="D18" i="1" s="1"/>
  <c r="F18" i="1" s="1"/>
  <c r="F21" i="3"/>
  <c r="C63" i="3" s="1"/>
  <c r="E21" i="3"/>
  <c r="E22" i="3" s="1"/>
  <c r="D21" i="3"/>
  <c r="D22" i="3" s="1"/>
  <c r="C21" i="3"/>
  <c r="P20" i="3"/>
  <c r="P19" i="3"/>
  <c r="P18" i="3"/>
  <c r="P17" i="3"/>
  <c r="P16" i="3"/>
  <c r="P15" i="3"/>
  <c r="P14" i="3"/>
  <c r="P13" i="3"/>
  <c r="P12" i="3"/>
  <c r="P11" i="3"/>
  <c r="P10" i="3"/>
  <c r="P9" i="3"/>
  <c r="P21" i="3" s="1"/>
  <c r="E24" i="3" s="1"/>
  <c r="D48" i="3" s="1"/>
  <c r="D7" i="1" s="1"/>
  <c r="P8" i="3"/>
  <c r="P7" i="3"/>
  <c r="P6" i="3"/>
  <c r="E18" i="2"/>
  <c r="D18" i="2"/>
  <c r="C18" i="2"/>
  <c r="E17" i="2"/>
  <c r="D17" i="2"/>
  <c r="C17" i="2"/>
  <c r="F16" i="2"/>
  <c r="F15" i="2"/>
  <c r="F14" i="2"/>
  <c r="C24" i="1" s="1"/>
  <c r="E24" i="1" s="1"/>
  <c r="F13" i="2"/>
  <c r="F12" i="2"/>
  <c r="F11" i="2"/>
  <c r="C21" i="1" s="1"/>
  <c r="E21" i="1" s="1"/>
  <c r="F10" i="2"/>
  <c r="F9" i="2"/>
  <c r="C19" i="1" s="1"/>
  <c r="F8" i="2"/>
  <c r="C18" i="1" s="1"/>
  <c r="F7" i="2"/>
  <c r="F6" i="2"/>
  <c r="F5" i="2"/>
  <c r="C15" i="1" s="1"/>
  <c r="C26" i="1"/>
  <c r="C25" i="1"/>
  <c r="C23" i="1"/>
  <c r="E23" i="1" s="1"/>
  <c r="C22" i="1"/>
  <c r="C20" i="1"/>
  <c r="C17" i="1"/>
  <c r="C16" i="1"/>
  <c r="D10" i="1"/>
  <c r="C8" i="1"/>
  <c r="E8" i="1" s="1"/>
  <c r="E19" i="1" l="1"/>
  <c r="F21" i="1"/>
  <c r="E18" i="1"/>
  <c r="F10" i="1"/>
  <c r="E10" i="1"/>
  <c r="F15" i="1"/>
  <c r="E22" i="1"/>
  <c r="C11" i="1"/>
  <c r="E11" i="1" s="1"/>
  <c r="E7" i="1"/>
  <c r="D16" i="1"/>
  <c r="F16" i="1" s="1"/>
  <c r="D11" i="1"/>
  <c r="F7" i="1"/>
  <c r="E9" i="1"/>
  <c r="E20" i="1"/>
  <c r="D25" i="1"/>
  <c r="F25" i="1" s="1"/>
  <c r="E26" i="1"/>
  <c r="F24" i="1"/>
  <c r="E25" i="1"/>
  <c r="E15" i="1"/>
  <c r="C27" i="1"/>
  <c r="D17" i="1"/>
  <c r="F17" i="1" s="1"/>
  <c r="O22" i="3"/>
  <c r="G21" i="4"/>
  <c r="N18" i="5"/>
  <c r="F17" i="2"/>
  <c r="G22" i="3"/>
  <c r="K21" i="4"/>
  <c r="F18" i="5"/>
  <c r="F18" i="2"/>
  <c r="I22" i="3"/>
  <c r="M21" i="4"/>
  <c r="H18" i="5"/>
  <c r="E17" i="1" l="1"/>
  <c r="D27" i="1"/>
  <c r="F27" i="1" s="1"/>
  <c r="E16" i="1"/>
  <c r="F11" i="1"/>
  <c r="E27" i="1" l="1"/>
</calcChain>
</file>

<file path=xl/sharedStrings.xml><?xml version="1.0" encoding="utf-8"?>
<sst xmlns="http://schemas.openxmlformats.org/spreadsheetml/2006/main" count="263" uniqueCount="154">
  <si>
    <t>SICOOB CECREF — PAINEL FINANCEIRO</t>
  </si>
  <si>
    <t>Visão Geral Consolidada</t>
  </si>
  <si>
    <t>RESUMO ANUAL POR CATEGORIA</t>
  </si>
  <si>
    <t>Categoria</t>
  </si>
  <si>
    <t>Orçado Anual (R$)</t>
  </si>
  <si>
    <t>Realizado (R$)</t>
  </si>
  <si>
    <t>Diferença (R$)</t>
  </si>
  <si>
    <t>% Utilizado</t>
  </si>
  <si>
    <t>Gastos Fixos</t>
  </si>
  <si>
    <t>Gastos Variáveis</t>
  </si>
  <si>
    <t>Gastos Pessoais</t>
  </si>
  <si>
    <t>Investimentos</t>
  </si>
  <si>
    <t>TOTAL GERAL</t>
  </si>
  <si>
    <t>FLUXO MENSAL — RECEITA vs DESPESA</t>
  </si>
  <si>
    <t>Mês</t>
  </si>
  <si>
    <t>Receita (R$)</t>
  </si>
  <si>
    <t>Despesa Total (R$)</t>
  </si>
  <si>
    <t>Saldo (R$)</t>
  </si>
  <si>
    <t>% Gasto/Receita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</si>
  <si>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</si>
  <si>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</si>
  <si>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</si>
  <si>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</si>
  <si>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</si>
  <si>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</si>
  <si>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</si>
  <si>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</si>
  <si>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</si>
  <si>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</si>
  <si>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</si>
  <si>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</si>
  <si>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 ANUAL</t>
  </si>
  <si>
    <t>CONTROLE DE RENDA MENSAL</t>
  </si>
  <si>
    <t>Receitas e Fontes de Renda</t>
  </si>
  <si>
    <t>Salário (R$)</t>
  </si>
  <si>
    <t>Outras Rendas (R$)</t>
  </si>
  <si>
    <t>Rend. Invest. (R$)</t>
  </si>
  <si>
    <t>Total Receita (R$)</t>
  </si>
  <si>
    <t>Observações</t>
  </si>
  <si>
    <t>MÉDIA MENSAL</t>
  </si>
  <si>
    <t>GASTOS FIXOS MENSAIS</t>
  </si>
  <si>
    <t>Despesas recorrentes e obrigatórias</t>
  </si>
  <si>
    <t>ORÇAMENTO MENSAL (R$):</t>
  </si>
  <si>
    <t>Categoria / Despesa</t>
  </si>
  <si>
    <t>Orçado (R$)</t>
  </si>
  <si>
    <t>Total Anual (R$)</t>
  </si>
  <si>
    <t>Aluguel / Financiamento</t>
  </si>
  <si>
    <t>Condomínio</t>
  </si>
  <si>
    <t>IPTU (mensal)</t>
  </si>
  <si>
    <t>Água / Esgoto</t>
  </si>
  <si>
    <t>Energia Elétrica</t>
  </si>
  <si>
    <t>Gás</t>
  </si>
  <si>
    <t>Internet / TV a Cabo</t>
  </si>
  <si>
    <t>Telefone Fixo</t>
  </si>
  <si>
    <t>Plano de Saúde</t>
  </si>
  <si>
    <t>Seguro de Vida</t>
  </si>
  <si>
    <t>Seguro Auto</t>
  </si>
  <si>
    <t>Financiamento Veículo</t>
  </si>
  <si>
    <t>Mensalidade Escolar</t>
  </si>
  <si>
    <t>Previdência Privada</t>
  </si>
  <si>
    <t>Empréstimos / Dívidas</t>
  </si>
  <si>
    <t>TOTAL</t>
  </si>
  <si>
    <t>% do Orçado</t>
  </si>
  <si>
    <t>TOTAL ORÇADO ANUAL (R$):</t>
  </si>
  <si>
    <t>TOTAL REALIZADO ANUAL (R$):</t>
  </si>
  <si>
    <t>_MONTH_TOTALS_</t>
  </si>
  <si>
    <t>GASTOS VARIÁVEIS MENSAIS</t>
  </si>
  <si>
    <t>Despesas que variam mês a mês</t>
  </si>
  <si>
    <t>Supermercado / Alimentação</t>
  </si>
  <si>
    <t>Farmácia / Saúde</t>
  </si>
  <si>
    <t>Combustível / Transporte</t>
  </si>
  <si>
    <t>Manutenção Veículo</t>
  </si>
  <si>
    <t>Vestuário / Calçados</t>
  </si>
  <si>
    <t>Higiene e Beleza</t>
  </si>
  <si>
    <t>Restaurantes / Delivery</t>
  </si>
  <si>
    <t>Lazer / Entretenimento</t>
  </si>
  <si>
    <t>Assinaturas (streaming)</t>
  </si>
  <si>
    <t>Educação / Cursos</t>
  </si>
  <si>
    <t>Pets / Veterinário</t>
  </si>
  <si>
    <t>Presentes / Datas Especiais</t>
  </si>
  <si>
    <t>Manutenção Residencial</t>
  </si>
  <si>
    <t>Outros Variáveis</t>
  </si>
  <si>
    <t>GASTOS PESSOAIS</t>
  </si>
  <si>
    <t>Despesas de uso individual</t>
  </si>
  <si>
    <t>Academia / Esportes</t>
  </si>
  <si>
    <t>Hobbies</t>
  </si>
  <si>
    <t>Livros / Assinaturas</t>
  </si>
  <si>
    <t>Viagens / Turismo</t>
  </si>
  <si>
    <t>Cosméticos / Estética</t>
  </si>
  <si>
    <t>Médico / Dentista (particular)</t>
  </si>
  <si>
    <t>Terapia / Psicólogo</t>
  </si>
  <si>
    <t>Roupas Pessoais</t>
  </si>
  <si>
    <t>Eletrônicos / Tecnologia</t>
  </si>
  <si>
    <t>Doações / Caridade</t>
  </si>
  <si>
    <t>Outros Pessoais</t>
  </si>
  <si>
    <t>CONTROLE DE INVESTIMENTOS</t>
  </si>
  <si>
    <t>Carteira e Rentabilidade</t>
  </si>
  <si>
    <t>Investimento</t>
  </si>
  <si>
    <t>Tipo</t>
  </si>
  <si>
    <t>Valor Inicial (R$)</t>
  </si>
  <si>
    <t>Meta Anual (%)</t>
  </si>
  <si>
    <t>Jan (R$)</t>
  </si>
  <si>
    <t>Fev (R$)</t>
  </si>
  <si>
    <t>Mar (R$)</t>
  </si>
  <si>
    <t>Abr (R$)</t>
  </si>
  <si>
    <t>Mai (R$)</t>
  </si>
  <si>
    <t>Jun (R$)</t>
  </si>
  <si>
    <t>Jul (R$)</t>
  </si>
  <si>
    <t>Ago (R$)</t>
  </si>
  <si>
    <t>Set (R$)</t>
  </si>
  <si>
    <t>Out (R$)</t>
  </si>
  <si>
    <t>Nov (R$)</t>
  </si>
  <si>
    <t>Dez (R$)</t>
  </si>
  <si>
    <t>Total Aportado (R$)</t>
  </si>
  <si>
    <t>CDB Sicoob</t>
  </si>
  <si>
    <t>Renda Fixa</t>
  </si>
  <si>
    <t>LCI / LCA</t>
  </si>
  <si>
    <t>Tesouro Direto</t>
  </si>
  <si>
    <t>Fundos de Invest.</t>
  </si>
  <si>
    <t>Fundo</t>
  </si>
  <si>
    <t>Ações</t>
  </si>
  <si>
    <t>Renda Variável</t>
  </si>
  <si>
    <t>FIIs</t>
  </si>
  <si>
    <t>Poupança</t>
  </si>
  <si>
    <t>Previdência Priv.</t>
  </si>
  <si>
    <t>Previdência</t>
  </si>
  <si>
    <t>TOTAL CARTEIRA</t>
  </si>
  <si>
    <t>RENTABILIDADE MENSAL</t>
  </si>
  <si>
    <t>"-"</t>
  </si>
  <si>
    <t>CAPITAL INICIAL TOTAL:</t>
  </si>
  <si>
    <t>SALDO ATUAL (DEZ):</t>
  </si>
  <si>
    <t>METAS FINANCEIRAS</t>
  </si>
  <si>
    <t>Objetivos de Longo Prazo</t>
  </si>
  <si>
    <t>Meta / Objetivo</t>
  </si>
  <si>
    <t>Valor Alvo (R$)</t>
  </si>
  <si>
    <t>Valor Poupado (R$)</t>
  </si>
  <si>
    <t>Faltante (R$)</t>
  </si>
  <si>
    <t>% Atingido</t>
  </si>
  <si>
    <t>Prazo</t>
  </si>
  <si>
    <t>Status</t>
  </si>
  <si>
    <t>Reserva de Emergência (6x salário)</t>
  </si>
  <si>
    <t>Entrada do Imóvel</t>
  </si>
  <si>
    <t>Troca de Veículo</t>
  </si>
  <si>
    <t>Viagem / Férias</t>
  </si>
  <si>
    <t>Educação / Pós-Graduação</t>
  </si>
  <si>
    <t>Aposentadoria</t>
  </si>
  <si>
    <t>Abertura de Negócio</t>
  </si>
  <si>
    <t>Outros</t>
  </si>
  <si>
    <t>💡 SIMULADOR — APORTE MENSAL NECESSÁRIO</t>
  </si>
  <si>
    <t>🎯 Valor da Meta (R$):</t>
  </si>
  <si>
    <t>💰 Já Poupei (R$):</t>
  </si>
  <si>
    <t>📅 Prazo (meses):</t>
  </si>
  <si>
    <t>📈 Taxa de Juros Mensal (%):</t>
  </si>
  <si>
    <t>💵 APORTE MENSAL CALCULADO: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</si>
</sst>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 &quot;#,##0.00;&quot;(R$ &quot;#,##0.00\);\-"/>
    <numFmt numFmtId="165" formatCode="0.0%;\-0.0%;\-"/>
  </numFmts>
  <fonts count="17" x14ac:knownFonts="1">
    <font>
      <sz val="11"/>
      <color theme="1"/>
      <name val="Calibri"/>
      <family val="2"/>
      <charset val="1"/>
    </font>
    <font>
      <b/>
      <sz val="15"/>
      <color rgb="FFFFFFFF"/>
      <name val="Arial"/>
      <charset val="1"/>
    </font>
    <font>
      <sz val="10"/>
      <color rgb="FF95C11F"/>
      <name val="Arial"/>
      <charset val="1"/>
    </font>
    <font>
      <b/>
      <sz val="12"/>
      <color rgb="FFFFFFFF"/>
      <name val="Arial"/>
      <charset val="1"/>
    </font>
    <font>
      <b/>
      <sz val="10"/>
      <color rgb="FFFFFFFF"/>
      <name val="Arial"/>
      <charset val="1"/>
    </font>
    <font>
      <b/>
      <sz val="10"/>
      <color rgb="FF000000"/>
      <name val="Arial"/>
      <charset val="1"/>
    </font>
    <font>
      <sz val="10"/>
      <color rgb="FF0000FF"/>
      <name val="Arial"/>
      <charset val="1"/>
    </font>
    <font>
      <sz val="10"/>
      <color rgb="FF008000"/>
      <name val="Arial"/>
      <charset val="1"/>
    </font>
    <font>
      <b/>
      <sz val="11"/>
      <color rgb="FFFFFFFF"/>
      <name val="Arial"/>
      <charset val="1"/>
    </font>
    <font>
      <b/>
      <sz val="11"/>
      <color rgb="FF000000"/>
      <name val="Arial"/>
      <charset val="1"/>
    </font>
    <font>
      <b/>
      <sz val="10"/>
      <color rgb="FF006B6B"/>
      <name val="Arial"/>
      <charset val="1"/>
    </font>
    <font>
      <b/>
      <sz val="10"/>
      <color rgb="FF0000FF"/>
      <name val="Arial"/>
      <charset val="1"/>
    </font>
    <font>
      <sz val="10"/>
      <color rgb="FF000000"/>
      <name val="Arial"/>
      <charset val="1"/>
    </font>
    <font>
      <b/>
      <sz val="9"/>
      <color rgb="FFFFFFFF"/>
      <name val="Arial"/>
      <charset val="1"/>
    </font>
    <font>
      <sz val="10"/>
      <name val="Arial"/>
      <charset val="1"/>
    </font>
    <font>
      <b/>
      <sz val="14"/>
      <color rgb="FF000000"/>
      <name val="Arial"/>
      <charset val="1"/>
    </font>
    <font>
      <b/>
      <sz val="10"/>
      <color rgb="FF95C11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006B6B"/>
        <bgColor rgb="FF008080"/>
      </patternFill>
    </fill>
    <fill>
      <patternFill patternType="solid">
        <fgColor rgb="FFE0F0F0"/>
        <bgColor rgb="FFF0F7D6"/>
      </patternFill>
    </fill>
    <fill>
      <patternFill patternType="solid">
        <fgColor rgb="FFF0F7D6"/>
        <bgColor rgb="FFE0F0F0"/>
      </patternFill>
    </fill>
    <fill>
      <patternFill patternType="solid">
        <fgColor rgb="FF95C11F"/>
        <bgColor rgb="FF969696"/>
      </patternFill>
    </fill>
    <fill>
      <patternFill patternType="solid">
        <fgColor rgb="FFFFFFFF"/>
        <bgColor rgb="FFF0F7D6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/>
    </xf>
    <xf numFmtId="164" fontId="6" fillId="4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165" fontId="0" fillId="4" borderId="1" xfId="0" applyNumberForma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164" fontId="6" fillId="5" borderId="1" xfId="0" applyNumberFormat="1" applyFont="1" applyFill="1" applyBorder="1" applyAlignment="1">
      <alignment horizontal="center" vertical="center"/>
    </xf>
    <xf numFmtId="164" fontId="7" fillId="5" borderId="1" xfId="0" applyNumberFormat="1" applyFont="1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165" fontId="0" fillId="5" borderId="1" xfId="0" applyNumberForma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164" fontId="9" fillId="6" borderId="1" xfId="0" applyNumberFormat="1" applyFont="1" applyFill="1" applyBorder="1" applyAlignment="1">
      <alignment horizontal="center" vertical="center"/>
    </xf>
    <xf numFmtId="165" fontId="9" fillId="6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164" fontId="6" fillId="7" borderId="1" xfId="0" applyNumberFormat="1" applyFon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/>
    </xf>
    <xf numFmtId="165" fontId="0" fillId="7" borderId="1" xfId="0" applyNumberFormat="1" applyFill="1" applyBorder="1" applyAlignment="1">
      <alignment horizontal="center" vertical="center"/>
    </xf>
    <xf numFmtId="0" fontId="0" fillId="4" borderId="1" xfId="0" applyFill="1" applyBorder="1"/>
    <xf numFmtId="0" fontId="0" fillId="7" borderId="1" xfId="0" applyFill="1" applyBorder="1"/>
    <xf numFmtId="0" fontId="10" fillId="5" borderId="1" xfId="0" applyFont="1" applyFill="1" applyBorder="1" applyAlignment="1">
      <alignment horizontal="left" vertical="center"/>
    </xf>
    <xf numFmtId="164" fontId="11" fillId="5" borderId="1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center"/>
    </xf>
    <xf numFmtId="0" fontId="12" fillId="7" borderId="1" xfId="0" applyFont="1" applyFill="1" applyBorder="1" applyAlignment="1">
      <alignment horizontal="left" vertical="center"/>
    </xf>
    <xf numFmtId="164" fontId="8" fillId="3" borderId="1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13" fillId="3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165" fontId="6" fillId="4" borderId="1" xfId="0" applyNumberFormat="1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165" fontId="6" fillId="7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1" fontId="6" fillId="5" borderId="1" xfId="0" applyNumberFormat="1" applyFont="1" applyFill="1" applyBorder="1" applyAlignment="1">
      <alignment horizontal="center" vertical="center"/>
    </xf>
    <xf numFmtId="10" fontId="6" fillId="5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164" fontId="15" fillId="6" borderId="1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6B6B"/>
      <rgbColor rgb="FFC0C0C0"/>
      <rgbColor rgb="FF808080"/>
      <rgbColor rgb="FF9999FF"/>
      <rgbColor rgb="FF993366"/>
      <rgbColor rgb="FFF0F7D6"/>
      <rgbColor rgb="FFE0F0F0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5C11F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276225</xdr:rowOff>
    </xdr:from>
    <xdr:to>
      <xdr:col>1</xdr:col>
      <xdr:colOff>1468380</xdr:colOff>
      <xdr:row>1</xdr:row>
      <xdr:rowOff>66345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00" y="276225"/>
          <a:ext cx="1563630" cy="475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209550</xdr:rowOff>
    </xdr:from>
    <xdr:to>
      <xdr:col>2</xdr:col>
      <xdr:colOff>811125</xdr:colOff>
      <xdr:row>0</xdr:row>
      <xdr:rowOff>685470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5725" y="209550"/>
          <a:ext cx="1525500" cy="475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266700</xdr:rowOff>
    </xdr:from>
    <xdr:to>
      <xdr:col>1</xdr:col>
      <xdr:colOff>1468380</xdr:colOff>
      <xdr:row>1</xdr:row>
      <xdr:rowOff>56820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00" y="266700"/>
          <a:ext cx="1563630" cy="475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247650</xdr:rowOff>
    </xdr:from>
    <xdr:to>
      <xdr:col>1</xdr:col>
      <xdr:colOff>1516005</xdr:colOff>
      <xdr:row>1</xdr:row>
      <xdr:rowOff>37770</xdr:rowOff>
    </xdr:to>
    <xdr:pic>
      <xdr:nvPicPr>
        <xdr:cNvPr id="3" name="Image 1" descr="Picture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5725" y="247650"/>
          <a:ext cx="1563630" cy="475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238125</xdr:rowOff>
    </xdr:from>
    <xdr:to>
      <xdr:col>1</xdr:col>
      <xdr:colOff>1506480</xdr:colOff>
      <xdr:row>1</xdr:row>
      <xdr:rowOff>28245</xdr:rowOff>
    </xdr:to>
    <xdr:pic>
      <xdr:nvPicPr>
        <xdr:cNvPr id="4" name="Image 1" descr="Picture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6200" y="238125"/>
          <a:ext cx="1563630" cy="475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295275</xdr:rowOff>
    </xdr:from>
    <xdr:to>
      <xdr:col>1</xdr:col>
      <xdr:colOff>1487430</xdr:colOff>
      <xdr:row>1</xdr:row>
      <xdr:rowOff>85395</xdr:rowOff>
    </xdr:to>
    <xdr:pic>
      <xdr:nvPicPr>
        <xdr:cNvPr id="5" name="Image 1" descr="Picture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150" y="295275"/>
          <a:ext cx="1563630" cy="475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254000</xdr:rowOff>
    </xdr:from>
    <xdr:to>
      <xdr:col>1</xdr:col>
      <xdr:colOff>1567863</xdr:colOff>
      <xdr:row>1</xdr:row>
      <xdr:rowOff>42003</xdr:rowOff>
    </xdr:to>
    <xdr:pic>
      <xdr:nvPicPr>
        <xdr:cNvPr id="6" name="Image 1" descr="Picture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37583" y="254000"/>
          <a:ext cx="1567863" cy="4759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6B6B"/>
  </sheetPr>
  <dimension ref="A1:S27"/>
  <sheetViews>
    <sheetView showGridLines="0" tabSelected="1" zoomScale="90" zoomScaleNormal="90" workbookViewId="0">
      <selection activeCell="Q9" sqref="Q9"/>
    </sheetView>
  </sheetViews>
  <sheetFormatPr defaultColWidth="8.7109375" defaultRowHeight="15" x14ac:dyDescent="0.25"/>
  <cols>
    <col min="1" max="1" width="2" customWidth="1"/>
    <col min="2" max="2" width="26" customWidth="1"/>
    <col min="3" max="5" width="16" customWidth="1"/>
    <col min="6" max="6" width="14" customWidth="1"/>
    <col min="7" max="7" width="2" customWidth="1"/>
  </cols>
  <sheetData>
    <row r="1" spans="1:19" ht="54" customHeight="1" x14ac:dyDescent="0.25">
      <c r="A1" s="4"/>
      <c r="B1" s="4"/>
      <c r="C1" s="4"/>
      <c r="D1" s="4"/>
      <c r="E1" s="3" t="s">
        <v>0</v>
      </c>
      <c r="F1" s="3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</row>
    <row r="2" spans="1:19" ht="19.5" customHeight="1" x14ac:dyDescent="0.25">
      <c r="A2" s="4"/>
      <c r="B2" s="4"/>
      <c r="C2" s="4"/>
      <c r="D2" s="4"/>
      <c r="E2" s="48" t="s">
        <v>1</v>
      </c>
      <c r="F2" s="48"/>
      <c r="G2" s="48"/>
      <c r="H2" s="48"/>
      <c r="I2" s="48"/>
      <c r="J2" s="48"/>
      <c r="K2" s="48"/>
      <c r="L2" s="48"/>
      <c r="M2" s="48"/>
      <c r="N2" s="48"/>
      <c r="O2" s="48"/>
      <c r="P2" s="4"/>
      <c r="Q2" s="4"/>
      <c r="R2" s="4"/>
      <c r="S2" s="4"/>
    </row>
    <row r="3" spans="1:19" ht="7.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5" spans="1:19" ht="27.75" customHeight="1" x14ac:dyDescent="0.25">
      <c r="B5" s="1" t="s">
        <v>2</v>
      </c>
      <c r="C5" s="1"/>
      <c r="D5" s="1"/>
      <c r="E5" s="1"/>
      <c r="F5" s="1"/>
    </row>
    <row r="6" spans="1:19" ht="24" customHeight="1" x14ac:dyDescent="0.25">
      <c r="B6" s="6" t="s">
        <v>3</v>
      </c>
      <c r="C6" s="7" t="s">
        <v>4</v>
      </c>
      <c r="D6" s="6" t="s">
        <v>5</v>
      </c>
      <c r="E6" s="7" t="s">
        <v>6</v>
      </c>
      <c r="F6" s="6" t="s">
        <v>7</v>
      </c>
    </row>
    <row r="7" spans="1:19" ht="21.75" customHeight="1" x14ac:dyDescent="0.25">
      <c r="B7" s="8" t="s">
        <v>8</v>
      </c>
      <c r="C7" s="9">
        <f>'📋 Gastos Fixos'!C48</f>
        <v>0</v>
      </c>
      <c r="D7" s="10">
        <f>'📋 Gastos Fixos'!D48</f>
        <v>0</v>
      </c>
      <c r="E7" s="11">
        <f>C7-D7</f>
        <v>0</v>
      </c>
      <c r="F7" s="12">
        <f>IFERROR(D7/C7,0)</f>
        <v>0</v>
      </c>
    </row>
    <row r="8" spans="1:19" ht="21.75" customHeight="1" x14ac:dyDescent="0.25">
      <c r="B8" s="13" t="s">
        <v>9</v>
      </c>
      <c r="C8" s="14">
        <f>'📦 Gastos Variáveis'!C48</f>
        <v>0</v>
      </c>
      <c r="D8" s="15">
        <f>'📦 Gastos Variáveis'!D48</f>
        <v>0</v>
      </c>
      <c r="E8" s="16">
        <f>C8-D8</f>
        <v>0</v>
      </c>
      <c r="F8" s="17">
        <f>IFERROR(D8/C8,0)</f>
        <v>0</v>
      </c>
    </row>
    <row r="9" spans="1:19" ht="21.75" customHeight="1" x14ac:dyDescent="0.25">
      <c r="B9" s="8" t="s">
        <v>10</v>
      </c>
      <c r="C9" s="9">
        <f>'👤 Gastos Pessoais'!C48</f>
        <v>0</v>
      </c>
      <c r="D9" s="10">
        <f>'👤 Gastos Pessoais'!D48</f>
        <v>0</v>
      </c>
      <c r="E9" s="11">
        <f>C9-D9</f>
        <v>0</v>
      </c>
      <c r="F9" s="12">
        <f>IFERROR(D9/C9,0)</f>
        <v>0</v>
      </c>
    </row>
    <row r="10" spans="1:19" ht="21.75" customHeight="1" x14ac:dyDescent="0.25">
      <c r="B10" s="13" t="s">
        <v>11</v>
      </c>
      <c r="C10" s="14">
        <f>'💰 Investimentos'!C48</f>
        <v>0</v>
      </c>
      <c r="D10" s="15">
        <f>'💰 Investimentos'!D48</f>
        <v>0</v>
      </c>
      <c r="E10" s="16">
        <f>C10-D10</f>
        <v>0</v>
      </c>
      <c r="F10" s="17">
        <f>IFERROR(D10/C10,0)</f>
        <v>0</v>
      </c>
    </row>
    <row r="11" spans="1:19" ht="25.5" customHeight="1" x14ac:dyDescent="0.25">
      <c r="B11" s="18" t="s">
        <v>12</v>
      </c>
      <c r="C11" s="19">
        <f>SUM(C7,C8,C9,C10)</f>
        <v>0</v>
      </c>
      <c r="D11" s="19">
        <f>SUM(D7,D8,D9,D10)</f>
        <v>0</v>
      </c>
      <c r="E11" s="19">
        <f>C11-D11</f>
        <v>0</v>
      </c>
      <c r="F11" s="20">
        <f>IFERROR(D11/C11,0)</f>
        <v>0</v>
      </c>
    </row>
    <row r="13" spans="1:19" ht="27.75" customHeight="1" x14ac:dyDescent="0.25">
      <c r="B13" s="1" t="s">
        <v>13</v>
      </c>
      <c r="C13" s="1"/>
      <c r="D13" s="1"/>
      <c r="E13" s="1"/>
      <c r="F13" s="1"/>
    </row>
    <row r="14" spans="1:19" ht="24" customHeight="1" x14ac:dyDescent="0.25">
      <c r="B14" s="6" t="s">
        <v>14</v>
      </c>
      <c r="C14" s="7" t="s">
        <v>15</v>
      </c>
      <c r="D14" s="6" t="s">
        <v>16</v>
      </c>
      <c r="E14" s="7" t="s">
        <v>17</v>
      </c>
      <c r="F14" s="6" t="s">
        <v>18</v>
      </c>
    </row>
    <row r="15" spans="1:19" ht="21.75" customHeight="1" x14ac:dyDescent="0.25">
      <c r="B15" s="21" t="s">
        <v>19</v>
      </c>
      <c r="C15" s="9">
        <f>'💵 Renda'!F5</f>
        <v>0</v>
      </c>
      <c r="D15" s="11">
        <f>IFERROR('📋 Gastos Fixos'!C61,0)+IFERROR('📦 Gastos Variáveis'!C61,0)+IFERROR('👤 Gastos Pessoais'!C61,0)</f>
        <v>0</v>
      </c>
      <c r="E15" s="11">
        <f t="shared" ref="E15:E27" si="0">C15-D15</f>
        <v>0</v>
      </c>
      <c r="F15" s="12">
        <f t="shared" ref="F15:F27" si="1">IFERROR(D15/C15,0)</f>
        <v>0</v>
      </c>
    </row>
    <row r="16" spans="1:19" ht="21.75" customHeight="1" x14ac:dyDescent="0.25">
      <c r="B16" s="22" t="s">
        <v>20</v>
      </c>
      <c r="C16" s="23">
        <f>'💵 Renda'!F6</f>
        <v>0</v>
      </c>
      <c r="D16" s="24">
        <f>IFERROR('📋 Gastos Fixos'!C62,0)+IFERROR('📦 Gastos Variáveis'!C62,0)+IFERROR('👤 Gastos Pessoais'!C62,0)</f>
        <v>0</v>
      </c>
      <c r="E16" s="24">
        <f t="shared" si="0"/>
        <v>0</v>
      </c>
      <c r="F16" s="25">
        <f t="shared" si="1"/>
        <v>0</v>
      </c>
    </row>
    <row r="17" spans="2:6" ht="21.75" customHeight="1" x14ac:dyDescent="0.25">
      <c r="B17" s="21" t="s">
        <v>21</v>
      </c>
      <c r="C17" s="9">
        <f>'💵 Renda'!F7</f>
        <v>0</v>
      </c>
      <c r="D17" s="11">
        <f>IFERROR('📋 Gastos Fixos'!C63,0)+IFERROR('📦 Gastos Variáveis'!C63,0)+IFERROR('👤 Gastos Pessoais'!C63,0)</f>
        <v>0</v>
      </c>
      <c r="E17" s="11">
        <f t="shared" si="0"/>
        <v>0</v>
      </c>
      <c r="F17" s="12">
        <f t="shared" si="1"/>
        <v>0</v>
      </c>
    </row>
    <row r="18" spans="2:6" ht="21.75" customHeight="1" x14ac:dyDescent="0.25">
      <c r="B18" s="22" t="s">
        <v>22</v>
      </c>
      <c r="C18" s="23">
        <f>'💵 Renda'!F8</f>
        <v>0</v>
      </c>
      <c r="D18" s="24">
        <f>IFERROR('📋 Gastos Fixos'!C64,0)+IFERROR('📦 Gastos Variáveis'!C64,0)+IFERROR('👤 Gastos Pessoais'!C64,0)</f>
        <v>0</v>
      </c>
      <c r="E18" s="24">
        <f t="shared" si="0"/>
        <v>0</v>
      </c>
      <c r="F18" s="25">
        <f t="shared" si="1"/>
        <v>0</v>
      </c>
    </row>
    <row r="19" spans="2:6" ht="21.75" customHeight="1" x14ac:dyDescent="0.25">
      <c r="B19" s="21" t="s">
        <v>23</v>
      </c>
      <c r="C19" s="9">
        <f>'💵 Renda'!F9</f>
        <v>0</v>
      </c>
      <c r="D19" s="11">
        <f>IFERROR('📋 Gastos Fixos'!C65,0)+IFERROR('📦 Gastos Variáveis'!C65,0)+IFERROR('👤 Gastos Pessoais'!C65,0)</f>
        <v>0</v>
      </c>
      <c r="E19" s="11">
        <f t="shared" si="0"/>
        <v>0</v>
      </c>
      <c r="F19" s="12">
        <f t="shared" si="1"/>
        <v>0</v>
      </c>
    </row>
    <row r="20" spans="2:6" ht="21.75" customHeight="1" x14ac:dyDescent="0.25">
      <c r="B20" s="22" t="s">
        <v>24</v>
      </c>
      <c r="C20" s="23">
        <f>'💵 Renda'!F10</f>
        <v>0</v>
      </c>
      <c r="D20" s="24">
        <f>IFERROR('📋 Gastos Fixos'!C66,0)+IFERROR('📦 Gastos Variáveis'!C66,0)+IFERROR('👤 Gastos Pessoais'!C66,0)</f>
        <v>0</v>
      </c>
      <c r="E20" s="24">
        <f t="shared" si="0"/>
        <v>0</v>
      </c>
      <c r="F20" s="25">
        <f t="shared" si="1"/>
        <v>0</v>
      </c>
    </row>
    <row r="21" spans="2:6" ht="21.75" customHeight="1" x14ac:dyDescent="0.25">
      <c r="B21" s="21" t="s">
        <v>25</v>
      </c>
      <c r="C21" s="9">
        <f>'💵 Renda'!F11</f>
        <v>0</v>
      </c>
      <c r="D21" s="11">
        <f>IFERROR('📋 Gastos Fixos'!C67,0)+IFERROR('📦 Gastos Variáveis'!C67,0)+IFERROR('👤 Gastos Pessoais'!C67,0)</f>
        <v>0</v>
      </c>
      <c r="E21" s="11">
        <f t="shared" si="0"/>
        <v>0</v>
      </c>
      <c r="F21" s="12">
        <f t="shared" si="1"/>
        <v>0</v>
      </c>
    </row>
    <row r="22" spans="2:6" ht="21.75" customHeight="1" x14ac:dyDescent="0.25">
      <c r="B22" s="22" t="s">
        <v>26</v>
      </c>
      <c r="C22" s="23">
        <f>'💵 Renda'!F12</f>
        <v>0</v>
      </c>
      <c r="D22" s="24">
        <f>IFERROR('📋 Gastos Fixos'!C68,0)+IFERROR('📦 Gastos Variáveis'!C68,0)+IFERROR('👤 Gastos Pessoais'!C68,0)</f>
        <v>0</v>
      </c>
      <c r="E22" s="24">
        <f t="shared" si="0"/>
        <v>0</v>
      </c>
      <c r="F22" s="25">
        <f t="shared" si="1"/>
        <v>0</v>
      </c>
    </row>
    <row r="23" spans="2:6" ht="21.75" customHeight="1" x14ac:dyDescent="0.25">
      <c r="B23" s="21" t="s">
        <v>27</v>
      </c>
      <c r="C23" s="9">
        <f>'💵 Renda'!F13</f>
        <v>0</v>
      </c>
      <c r="D23" s="11">
        <f>IFERROR('📋 Gastos Fixos'!C69,0)+IFERROR('📦 Gastos Variáveis'!C69,0)+IFERROR('👤 Gastos Pessoais'!C69,0)</f>
        <v>0</v>
      </c>
      <c r="E23" s="11">
        <f t="shared" si="0"/>
        <v>0</v>
      </c>
      <c r="F23" s="12">
        <f t="shared" si="1"/>
        <v>0</v>
      </c>
    </row>
    <row r="24" spans="2:6" ht="21.75" customHeight="1" x14ac:dyDescent="0.25">
      <c r="B24" s="22" t="s">
        <v>28</v>
      </c>
      <c r="C24" s="23">
        <f>'💵 Renda'!F14</f>
        <v>0</v>
      </c>
      <c r="D24" s="24">
        <f>IFERROR('📋 Gastos Fixos'!C70,0)+IFERROR('📦 Gastos Variáveis'!C70,0)+IFERROR('👤 Gastos Pessoais'!C70,0)</f>
        <v>0</v>
      </c>
      <c r="E24" s="24">
        <f t="shared" si="0"/>
        <v>0</v>
      </c>
      <c r="F24" s="25">
        <f t="shared" si="1"/>
        <v>0</v>
      </c>
    </row>
    <row r="25" spans="2:6" ht="21.75" customHeight="1" x14ac:dyDescent="0.25">
      <c r="B25" s="21" t="s">
        <v>29</v>
      </c>
      <c r="C25" s="9">
        <f>'💵 Renda'!F15</f>
        <v>0</v>
      </c>
      <c r="D25" s="11">
        <f>IFERROR('📋 Gastos Fixos'!C71,0)+IFERROR('📦 Gastos Variáveis'!C71,0)+IFERROR('👤 Gastos Pessoais'!C71,0)</f>
        <v>0</v>
      </c>
      <c r="E25" s="11">
        <f t="shared" si="0"/>
        <v>0</v>
      </c>
      <c r="F25" s="12">
        <f t="shared" si="1"/>
        <v>0</v>
      </c>
    </row>
    <row r="26" spans="2:6" ht="21.75" customHeight="1" x14ac:dyDescent="0.25">
      <c r="B26" s="22" t="s">
        <v>30</v>
      </c>
      <c r="C26" s="23">
        <f>'💵 Renda'!F16</f>
        <v>0</v>
      </c>
      <c r="D26" s="24">
        <f>IFERROR('📋 Gastos Fixos'!C72,0)+IFERROR('📦 Gastos Variáveis'!C72,0)+IFERROR('👤 Gastos Pessoais'!C72,0)</f>
        <v>0</v>
      </c>
      <c r="E26" s="24">
        <f t="shared" si="0"/>
        <v>0</v>
      </c>
      <c r="F26" s="25">
        <f t="shared" si="1"/>
        <v>0</v>
      </c>
    </row>
    <row r="27" spans="2:6" ht="25.5" customHeight="1" x14ac:dyDescent="0.25">
      <c r="B27" s="18" t="s">
        <v>31</v>
      </c>
      <c r="C27" s="19">
        <f>SUM(C15:C26)</f>
        <v>0</v>
      </c>
      <c r="D27" s="19">
        <f>SUM(D15:D26)</f>
        <v>0</v>
      </c>
      <c r="E27" s="19">
        <f t="shared" si="0"/>
        <v>0</v>
      </c>
      <c r="F27" s="20">
        <f t="shared" si="1"/>
        <v>0</v>
      </c>
    </row>
  </sheetData>
  <mergeCells count="4">
    <mergeCell ref="E1:O1"/>
    <mergeCell ref="E2:O2"/>
    <mergeCell ref="B5:F5"/>
    <mergeCell ref="B13:F13"/>
  </mergeCells>
  <pageMargins left="0.75" right="0.75" top="1" bottom="1" header="0.511811023622047" footer="0.511811023622047"/>
  <pageSetup paperSize="9" orientation="portrait" horizontalDpi="300" verticalDpi="300"/>
  <headerFooter>
    <oddHeader>&amp;L&amp;"Aptos"&amp;10&amp;K000000 PÚBLICO&amp;1#_x000D_</oddHeader>
    <oddFooter>&amp;L_x000D_&amp;1#&amp;"Aptos"&amp;10&amp;K000000 PÚBLICO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5C11F"/>
  </sheetPr>
  <dimension ref="A1:S18"/>
  <sheetViews>
    <sheetView showGridLines="0" zoomScaleNormal="100" workbookViewId="0"/>
  </sheetViews>
  <sheetFormatPr defaultColWidth="8.7109375" defaultRowHeight="15" x14ac:dyDescent="0.25"/>
  <cols>
    <col min="1" max="1" width="2" customWidth="1"/>
    <col min="2" max="2" width="10" customWidth="1"/>
    <col min="3" max="4" width="18" customWidth="1"/>
    <col min="5" max="5" width="22" customWidth="1"/>
    <col min="6" max="6" width="18" customWidth="1"/>
    <col min="7" max="7" width="22" customWidth="1"/>
    <col min="8" max="8" width="2" customWidth="1"/>
  </cols>
  <sheetData>
    <row r="1" spans="1:19" ht="54" customHeight="1" x14ac:dyDescent="0.25">
      <c r="A1" s="4"/>
      <c r="B1" s="4"/>
      <c r="C1" s="4"/>
      <c r="D1" s="4"/>
      <c r="E1" s="3" t="s">
        <v>32</v>
      </c>
      <c r="F1" s="3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</row>
    <row r="2" spans="1:19" ht="19.5" customHeight="1" x14ac:dyDescent="0.25">
      <c r="A2" s="4"/>
      <c r="B2" s="4"/>
      <c r="C2" s="4"/>
      <c r="D2" s="4"/>
      <c r="E2" s="2" t="s">
        <v>33</v>
      </c>
      <c r="F2" s="2"/>
      <c r="G2" s="2"/>
      <c r="H2" s="2"/>
      <c r="I2" s="2"/>
      <c r="J2" s="2"/>
      <c r="K2" s="2"/>
      <c r="L2" s="2"/>
      <c r="M2" s="2"/>
      <c r="N2" s="2"/>
      <c r="O2" s="2"/>
      <c r="P2" s="4"/>
      <c r="Q2" s="4"/>
      <c r="R2" s="4"/>
      <c r="S2" s="4"/>
    </row>
    <row r="3" spans="1:19" ht="7.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24" customHeight="1" x14ac:dyDescent="0.25">
      <c r="B4" s="6" t="s">
        <v>14</v>
      </c>
      <c r="C4" s="7" t="s">
        <v>34</v>
      </c>
      <c r="D4" s="6" t="s">
        <v>35</v>
      </c>
      <c r="E4" s="7" t="s">
        <v>36</v>
      </c>
      <c r="F4" s="6" t="s">
        <v>37</v>
      </c>
      <c r="G4" s="7" t="s">
        <v>38</v>
      </c>
    </row>
    <row r="5" spans="1:19" ht="19.5" customHeight="1" x14ac:dyDescent="0.25">
      <c r="B5" s="21" t="s">
        <v>19</v>
      </c>
      <c r="C5" s="9">
        <v>0</v>
      </c>
      <c r="D5" s="9">
        <v>0</v>
      </c>
      <c r="E5" s="9">
        <v>0</v>
      </c>
      <c r="F5" s="11">
        <f t="shared" ref="F5:F16" si="0">C5+D5+E5</f>
        <v>0</v>
      </c>
      <c r="G5" s="26"/>
    </row>
    <row r="6" spans="1:19" ht="19.5" customHeight="1" x14ac:dyDescent="0.25">
      <c r="B6" s="22" t="s">
        <v>20</v>
      </c>
      <c r="C6" s="23">
        <v>0</v>
      </c>
      <c r="D6" s="23">
        <v>0</v>
      </c>
      <c r="E6" s="23">
        <v>0</v>
      </c>
      <c r="F6" s="24">
        <f t="shared" si="0"/>
        <v>0</v>
      </c>
      <c r="G6" s="27"/>
    </row>
    <row r="7" spans="1:19" ht="19.5" customHeight="1" x14ac:dyDescent="0.25">
      <c r="B7" s="21" t="s">
        <v>21</v>
      </c>
      <c r="C7" s="9">
        <v>0</v>
      </c>
      <c r="D7" s="9">
        <v>0</v>
      </c>
      <c r="E7" s="9">
        <v>0</v>
      </c>
      <c r="F7" s="11">
        <f t="shared" si="0"/>
        <v>0</v>
      </c>
      <c r="G7" s="26"/>
    </row>
    <row r="8" spans="1:19" ht="19.5" customHeight="1" x14ac:dyDescent="0.25">
      <c r="B8" s="22" t="s">
        <v>22</v>
      </c>
      <c r="C8" s="23">
        <v>0</v>
      </c>
      <c r="D8" s="23">
        <v>0</v>
      </c>
      <c r="E8" s="23">
        <v>0</v>
      </c>
      <c r="F8" s="24">
        <f t="shared" si="0"/>
        <v>0</v>
      </c>
      <c r="G8" s="27"/>
    </row>
    <row r="9" spans="1:19" ht="19.5" customHeight="1" x14ac:dyDescent="0.25">
      <c r="B9" s="21" t="s">
        <v>23</v>
      </c>
      <c r="C9" s="9">
        <v>0</v>
      </c>
      <c r="D9" s="9">
        <v>0</v>
      </c>
      <c r="E9" s="9">
        <v>0</v>
      </c>
      <c r="F9" s="11">
        <f t="shared" si="0"/>
        <v>0</v>
      </c>
      <c r="G9" s="26"/>
    </row>
    <row r="10" spans="1:19" ht="19.5" customHeight="1" x14ac:dyDescent="0.25">
      <c r="B10" s="22" t="s">
        <v>24</v>
      </c>
      <c r="C10" s="23">
        <v>0</v>
      </c>
      <c r="D10" s="23">
        <v>0</v>
      </c>
      <c r="E10" s="23">
        <v>0</v>
      </c>
      <c r="F10" s="24">
        <f t="shared" si="0"/>
        <v>0</v>
      </c>
      <c r="G10" s="27"/>
    </row>
    <row r="11" spans="1:19" ht="19.5" customHeight="1" x14ac:dyDescent="0.25">
      <c r="B11" s="21" t="s">
        <v>25</v>
      </c>
      <c r="C11" s="9">
        <v>0</v>
      </c>
      <c r="D11" s="9">
        <v>0</v>
      </c>
      <c r="E11" s="9">
        <v>0</v>
      </c>
      <c r="F11" s="11">
        <f t="shared" si="0"/>
        <v>0</v>
      </c>
      <c r="G11" s="26"/>
    </row>
    <row r="12" spans="1:19" ht="19.5" customHeight="1" x14ac:dyDescent="0.25">
      <c r="B12" s="22" t="s">
        <v>26</v>
      </c>
      <c r="C12" s="23">
        <v>0</v>
      </c>
      <c r="D12" s="23">
        <v>0</v>
      </c>
      <c r="E12" s="23">
        <v>0</v>
      </c>
      <c r="F12" s="24">
        <f t="shared" si="0"/>
        <v>0</v>
      </c>
      <c r="G12" s="27"/>
    </row>
    <row r="13" spans="1:19" ht="19.5" customHeight="1" x14ac:dyDescent="0.25">
      <c r="B13" s="21" t="s">
        <v>27</v>
      </c>
      <c r="C13" s="9">
        <v>0</v>
      </c>
      <c r="D13" s="9">
        <v>0</v>
      </c>
      <c r="E13" s="9">
        <v>0</v>
      </c>
      <c r="F13" s="11">
        <f t="shared" si="0"/>
        <v>0</v>
      </c>
      <c r="G13" s="26"/>
    </row>
    <row r="14" spans="1:19" ht="19.5" customHeight="1" x14ac:dyDescent="0.25">
      <c r="B14" s="22" t="s">
        <v>28</v>
      </c>
      <c r="C14" s="23">
        <v>0</v>
      </c>
      <c r="D14" s="23">
        <v>0</v>
      </c>
      <c r="E14" s="23">
        <v>0</v>
      </c>
      <c r="F14" s="24">
        <f t="shared" si="0"/>
        <v>0</v>
      </c>
      <c r="G14" s="27"/>
    </row>
    <row r="15" spans="1:19" ht="19.5" customHeight="1" x14ac:dyDescent="0.25">
      <c r="B15" s="21" t="s">
        <v>29</v>
      </c>
      <c r="C15" s="9">
        <v>0</v>
      </c>
      <c r="D15" s="9">
        <v>0</v>
      </c>
      <c r="E15" s="9">
        <v>0</v>
      </c>
      <c r="F15" s="11">
        <f t="shared" si="0"/>
        <v>0</v>
      </c>
      <c r="G15" s="26"/>
    </row>
    <row r="16" spans="1:19" ht="19.5" customHeight="1" x14ac:dyDescent="0.25">
      <c r="B16" s="22" t="s">
        <v>30</v>
      </c>
      <c r="C16" s="23">
        <v>0</v>
      </c>
      <c r="D16" s="23">
        <v>0</v>
      </c>
      <c r="E16" s="23">
        <v>0</v>
      </c>
      <c r="F16" s="24">
        <f t="shared" si="0"/>
        <v>0</v>
      </c>
      <c r="G16" s="27"/>
    </row>
    <row r="17" spans="2:6" ht="25.5" customHeight="1" x14ac:dyDescent="0.25">
      <c r="B17" s="18" t="s">
        <v>31</v>
      </c>
      <c r="C17" s="19">
        <f>SUM(C5:C16)</f>
        <v>0</v>
      </c>
      <c r="D17" s="19">
        <f>SUM(D5:D16)</f>
        <v>0</v>
      </c>
      <c r="E17" s="19">
        <f>SUM(E5:E16)</f>
        <v>0</v>
      </c>
      <c r="F17" s="19">
        <f>SUM(F5:F16)</f>
        <v>0</v>
      </c>
    </row>
    <row r="18" spans="2:6" ht="21.75" customHeight="1" x14ac:dyDescent="0.25">
      <c r="B18" s="6" t="s">
        <v>39</v>
      </c>
      <c r="C18" s="11">
        <f>AVERAGE(C5:C16)</f>
        <v>0</v>
      </c>
      <c r="D18" s="11">
        <f>AVERAGE(D5:D16)</f>
        <v>0</v>
      </c>
      <c r="E18" s="11">
        <f>AVERAGE(E5:E16)</f>
        <v>0</v>
      </c>
      <c r="F18" s="11">
        <f>AVERAGE(F5:F16)</f>
        <v>0</v>
      </c>
    </row>
  </sheetData>
  <mergeCells count="2">
    <mergeCell ref="E1:O1"/>
    <mergeCell ref="E2:O2"/>
  </mergeCells>
  <pageMargins left="0.75" right="0.75" top="1" bottom="1" header="0.511811023622047" footer="0.511811023622047"/>
  <pageSetup paperSize="9" orientation="portrait" horizontalDpi="300" verticalDpi="300"/>
  <headerFooter>
    <oddHeader>&amp;L&amp;"Aptos"&amp;10&amp;K000000 PÚBLICO&amp;1#_x000D_</oddHeader>
    <oddFooter>&amp;L_x000D_&amp;1#&amp;"Aptos"&amp;10&amp;K000000 PÚBLICO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6B6B"/>
  </sheetPr>
  <dimension ref="A1:S72"/>
  <sheetViews>
    <sheetView showGridLines="0" zoomScaleNormal="100" workbookViewId="0"/>
  </sheetViews>
  <sheetFormatPr defaultColWidth="8.7109375" defaultRowHeight="15" x14ac:dyDescent="0.25"/>
  <cols>
    <col min="1" max="1" width="2" customWidth="1"/>
    <col min="2" max="2" width="30" customWidth="1"/>
    <col min="3" max="3" width="16" customWidth="1"/>
    <col min="4" max="15" width="10" customWidth="1"/>
    <col min="16" max="16" width="14" customWidth="1"/>
    <col min="17" max="17" width="2" customWidth="1"/>
  </cols>
  <sheetData>
    <row r="1" spans="1:19" ht="54" customHeight="1" x14ac:dyDescent="0.25">
      <c r="A1" s="4"/>
      <c r="B1" s="4"/>
      <c r="C1" s="4"/>
      <c r="D1" s="4"/>
      <c r="E1" s="3" t="s">
        <v>40</v>
      </c>
      <c r="F1" s="3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</row>
    <row r="2" spans="1:19" ht="19.5" customHeight="1" x14ac:dyDescent="0.25">
      <c r="A2" s="4"/>
      <c r="B2" s="4"/>
      <c r="C2" s="4"/>
      <c r="D2" s="4"/>
      <c r="E2" s="2" t="s">
        <v>41</v>
      </c>
      <c r="F2" s="2"/>
      <c r="G2" s="2"/>
      <c r="H2" s="2"/>
      <c r="I2" s="2"/>
      <c r="J2" s="2"/>
      <c r="K2" s="2"/>
      <c r="L2" s="2"/>
      <c r="M2" s="2"/>
      <c r="N2" s="2"/>
      <c r="O2" s="2"/>
      <c r="P2" s="4"/>
      <c r="Q2" s="4"/>
      <c r="R2" s="4"/>
      <c r="S2" s="4"/>
    </row>
    <row r="3" spans="1:19" ht="7.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21.75" customHeight="1" x14ac:dyDescent="0.25">
      <c r="B4" s="28" t="s">
        <v>42</v>
      </c>
      <c r="C4" s="29">
        <v>0</v>
      </c>
    </row>
    <row r="5" spans="1:19" ht="24" customHeight="1" x14ac:dyDescent="0.25">
      <c r="B5" s="7" t="s">
        <v>43</v>
      </c>
      <c r="C5" s="6" t="s">
        <v>44</v>
      </c>
      <c r="D5" s="6" t="s">
        <v>19</v>
      </c>
      <c r="E5" s="7" t="s">
        <v>20</v>
      </c>
      <c r="F5" s="6" t="s">
        <v>21</v>
      </c>
      <c r="G5" s="7" t="s">
        <v>22</v>
      </c>
      <c r="H5" s="6" t="s">
        <v>23</v>
      </c>
      <c r="I5" s="7" t="s">
        <v>24</v>
      </c>
      <c r="J5" s="6" t="s">
        <v>25</v>
      </c>
      <c r="K5" s="7" t="s">
        <v>26</v>
      </c>
      <c r="L5" s="6" t="s">
        <v>27</v>
      </c>
      <c r="M5" s="7" t="s">
        <v>28</v>
      </c>
      <c r="N5" s="6" t="s">
        <v>29</v>
      </c>
      <c r="O5" s="7" t="s">
        <v>30</v>
      </c>
      <c r="P5" s="6" t="s">
        <v>45</v>
      </c>
    </row>
    <row r="6" spans="1:19" ht="19.5" customHeight="1" x14ac:dyDescent="0.25">
      <c r="B6" s="30" t="s">
        <v>46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1">
        <f t="shared" ref="P6:P20" si="0">D6+E6+F6+G6+H6+I6+J6+K6+L6+M6+N6+O6</f>
        <v>0</v>
      </c>
    </row>
    <row r="7" spans="1:19" ht="19.5" customHeight="1" x14ac:dyDescent="0.25">
      <c r="B7" s="31" t="s">
        <v>47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23">
        <v>0</v>
      </c>
      <c r="M7" s="23">
        <v>0</v>
      </c>
      <c r="N7" s="23">
        <v>0</v>
      </c>
      <c r="O7" s="23">
        <v>0</v>
      </c>
      <c r="P7" s="24">
        <f t="shared" si="0"/>
        <v>0</v>
      </c>
    </row>
    <row r="8" spans="1:19" ht="19.5" customHeight="1" x14ac:dyDescent="0.25">
      <c r="B8" s="30" t="s">
        <v>48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1">
        <f t="shared" si="0"/>
        <v>0</v>
      </c>
    </row>
    <row r="9" spans="1:19" ht="19.5" customHeight="1" x14ac:dyDescent="0.25">
      <c r="B9" s="31" t="s">
        <v>49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24">
        <f t="shared" si="0"/>
        <v>0</v>
      </c>
    </row>
    <row r="10" spans="1:19" ht="19.5" customHeight="1" x14ac:dyDescent="0.25">
      <c r="B10" s="30" t="s">
        <v>50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1">
        <f t="shared" si="0"/>
        <v>0</v>
      </c>
    </row>
    <row r="11" spans="1:19" ht="19.5" customHeight="1" x14ac:dyDescent="0.25">
      <c r="B11" s="31" t="s">
        <v>51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4">
        <f t="shared" si="0"/>
        <v>0</v>
      </c>
    </row>
    <row r="12" spans="1:19" ht="19.5" customHeight="1" x14ac:dyDescent="0.25">
      <c r="B12" s="30" t="s">
        <v>52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1">
        <f t="shared" si="0"/>
        <v>0</v>
      </c>
    </row>
    <row r="13" spans="1:19" ht="19.5" customHeight="1" x14ac:dyDescent="0.25">
      <c r="B13" s="31" t="s">
        <v>53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4">
        <f t="shared" si="0"/>
        <v>0</v>
      </c>
    </row>
    <row r="14" spans="1:19" ht="19.5" customHeight="1" x14ac:dyDescent="0.25">
      <c r="B14" s="30" t="s">
        <v>54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1">
        <f t="shared" si="0"/>
        <v>0</v>
      </c>
    </row>
    <row r="15" spans="1:19" ht="19.5" customHeight="1" x14ac:dyDescent="0.25">
      <c r="B15" s="31" t="s">
        <v>55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4">
        <f t="shared" si="0"/>
        <v>0</v>
      </c>
    </row>
    <row r="16" spans="1:19" ht="19.5" customHeight="1" x14ac:dyDescent="0.25">
      <c r="B16" s="30" t="s">
        <v>56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1">
        <f t="shared" si="0"/>
        <v>0</v>
      </c>
    </row>
    <row r="17" spans="2:16" ht="19.5" customHeight="1" x14ac:dyDescent="0.25">
      <c r="B17" s="31" t="s">
        <v>57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4">
        <f t="shared" si="0"/>
        <v>0</v>
      </c>
    </row>
    <row r="18" spans="2:16" ht="19.5" customHeight="1" x14ac:dyDescent="0.25">
      <c r="B18" s="30" t="s">
        <v>58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1">
        <f t="shared" si="0"/>
        <v>0</v>
      </c>
    </row>
    <row r="19" spans="2:16" ht="19.5" customHeight="1" x14ac:dyDescent="0.25">
      <c r="B19" s="31" t="s">
        <v>59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4">
        <f t="shared" si="0"/>
        <v>0</v>
      </c>
    </row>
    <row r="20" spans="2:16" ht="19.5" customHeight="1" x14ac:dyDescent="0.25">
      <c r="B20" s="30" t="s">
        <v>60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11">
        <f t="shared" si="0"/>
        <v>0</v>
      </c>
    </row>
    <row r="21" spans="2:16" ht="25.5" customHeight="1" x14ac:dyDescent="0.25">
      <c r="B21" s="18" t="s">
        <v>61</v>
      </c>
      <c r="C21" s="32">
        <f t="shared" ref="C21:P21" si="1">SUM(C6:C20)</f>
        <v>0</v>
      </c>
      <c r="D21" s="19">
        <f t="shared" si="1"/>
        <v>0</v>
      </c>
      <c r="E21" s="19">
        <f t="shared" si="1"/>
        <v>0</v>
      </c>
      <c r="F21" s="19">
        <f t="shared" si="1"/>
        <v>0</v>
      </c>
      <c r="G21" s="19">
        <f t="shared" si="1"/>
        <v>0</v>
      </c>
      <c r="H21" s="19">
        <f t="shared" si="1"/>
        <v>0</v>
      </c>
      <c r="I21" s="19">
        <f t="shared" si="1"/>
        <v>0</v>
      </c>
      <c r="J21" s="19">
        <f t="shared" si="1"/>
        <v>0</v>
      </c>
      <c r="K21" s="19">
        <f t="shared" si="1"/>
        <v>0</v>
      </c>
      <c r="L21" s="19">
        <f t="shared" si="1"/>
        <v>0</v>
      </c>
      <c r="M21" s="19">
        <f t="shared" si="1"/>
        <v>0</v>
      </c>
      <c r="N21" s="19">
        <f t="shared" si="1"/>
        <v>0</v>
      </c>
      <c r="O21" s="19">
        <f t="shared" si="1"/>
        <v>0</v>
      </c>
      <c r="P21" s="19">
        <f t="shared" si="1"/>
        <v>0</v>
      </c>
    </row>
    <row r="22" spans="2:16" ht="19.5" customHeight="1" x14ac:dyDescent="0.25">
      <c r="B22" s="7" t="s">
        <v>62</v>
      </c>
      <c r="C22" s="4"/>
      <c r="D22" s="17" t="str">
        <f>IFERROR(D21/C4,"-")</f>
        <v>-</v>
      </c>
      <c r="E22" s="17" t="str">
        <f>IFERROR(E21/C4,"-")</f>
        <v>-</v>
      </c>
      <c r="F22" s="17" t="str">
        <f>IFERROR(F21/C4,"-")</f>
        <v>-</v>
      </c>
      <c r="G22" s="17" t="str">
        <f>IFERROR(G21/C4,"-")</f>
        <v>-</v>
      </c>
      <c r="H22" s="17" t="str">
        <f>IFERROR(H21/C4,"-")</f>
        <v>-</v>
      </c>
      <c r="I22" s="17" t="str">
        <f>IFERROR(I21/C4,"-")</f>
        <v>-</v>
      </c>
      <c r="J22" s="17" t="str">
        <f>IFERROR(J21/C4,"-")</f>
        <v>-</v>
      </c>
      <c r="K22" s="17" t="str">
        <f>IFERROR(K21/C4,"-")</f>
        <v>-</v>
      </c>
      <c r="L22" s="17" t="str">
        <f>IFERROR(L21/C4,"-")</f>
        <v>-</v>
      </c>
      <c r="M22" s="17" t="str">
        <f>IFERROR(M21/C4,"-")</f>
        <v>-</v>
      </c>
      <c r="N22" s="17" t="str">
        <f>IFERROR(N21/C4,"-")</f>
        <v>-</v>
      </c>
      <c r="O22" s="17" t="str">
        <f>IFERROR(O21/C4,"-")</f>
        <v>-</v>
      </c>
    </row>
    <row r="24" spans="2:16" ht="24" customHeight="1" x14ac:dyDescent="0.25">
      <c r="B24" s="7" t="s">
        <v>63</v>
      </c>
      <c r="C24" s="32">
        <f>C3*12</f>
        <v>0</v>
      </c>
      <c r="D24" s="7" t="s">
        <v>64</v>
      </c>
      <c r="E24" s="19">
        <f>P21</f>
        <v>0</v>
      </c>
    </row>
    <row r="48" spans="3:4" x14ac:dyDescent="0.25">
      <c r="C48" s="33">
        <f>C24</f>
        <v>0</v>
      </c>
      <c r="D48" s="33">
        <f>E24</f>
        <v>0</v>
      </c>
    </row>
    <row r="60" spans="2:3" x14ac:dyDescent="0.25">
      <c r="B60" t="s">
        <v>65</v>
      </c>
    </row>
    <row r="61" spans="2:3" x14ac:dyDescent="0.25">
      <c r="B61" t="s">
        <v>19</v>
      </c>
      <c r="C61" s="33">
        <f>D21</f>
        <v>0</v>
      </c>
    </row>
    <row r="62" spans="2:3" x14ac:dyDescent="0.25">
      <c r="B62" t="s">
        <v>20</v>
      </c>
      <c r="C62" s="33">
        <f>E21</f>
        <v>0</v>
      </c>
    </row>
    <row r="63" spans="2:3" x14ac:dyDescent="0.25">
      <c r="B63" t="s">
        <v>21</v>
      </c>
      <c r="C63" s="33">
        <f>F21</f>
        <v>0</v>
      </c>
    </row>
    <row r="64" spans="2:3" x14ac:dyDescent="0.25">
      <c r="B64" t="s">
        <v>22</v>
      </c>
      <c r="C64" s="33">
        <f>G21</f>
        <v>0</v>
      </c>
    </row>
    <row r="65" spans="2:3" x14ac:dyDescent="0.25">
      <c r="B65" t="s">
        <v>23</v>
      </c>
      <c r="C65" s="33">
        <f>H21</f>
        <v>0</v>
      </c>
    </row>
    <row r="66" spans="2:3" x14ac:dyDescent="0.25">
      <c r="B66" t="s">
        <v>24</v>
      </c>
      <c r="C66" s="33">
        <f>I21</f>
        <v>0</v>
      </c>
    </row>
    <row r="67" spans="2:3" x14ac:dyDescent="0.25">
      <c r="B67" t="s">
        <v>25</v>
      </c>
      <c r="C67" s="33">
        <f>J21</f>
        <v>0</v>
      </c>
    </row>
    <row r="68" spans="2:3" x14ac:dyDescent="0.25">
      <c r="B68" t="s">
        <v>26</v>
      </c>
      <c r="C68" s="33">
        <f>K21</f>
        <v>0</v>
      </c>
    </row>
    <row r="69" spans="2:3" x14ac:dyDescent="0.25">
      <c r="B69" t="s">
        <v>27</v>
      </c>
      <c r="C69" s="33">
        <f>L21</f>
        <v>0</v>
      </c>
    </row>
    <row r="70" spans="2:3" x14ac:dyDescent="0.25">
      <c r="B70" t="s">
        <v>28</v>
      </c>
      <c r="C70" s="33">
        <f>M21</f>
        <v>0</v>
      </c>
    </row>
    <row r="71" spans="2:3" x14ac:dyDescent="0.25">
      <c r="B71" t="s">
        <v>29</v>
      </c>
      <c r="C71" s="33">
        <f>N21</f>
        <v>0</v>
      </c>
    </row>
    <row r="72" spans="2:3" x14ac:dyDescent="0.25">
      <c r="B72" t="s">
        <v>30</v>
      </c>
      <c r="C72" s="33">
        <f>O21</f>
        <v>0</v>
      </c>
    </row>
  </sheetData>
  <mergeCells count="2">
    <mergeCell ref="E1:O1"/>
    <mergeCell ref="E2:O2"/>
  </mergeCells>
  <pageMargins left="0.75" right="0.75" top="1" bottom="1" header="0.511811023622047" footer="0.511811023622047"/>
  <pageSetup paperSize="9" orientation="portrait" horizontalDpi="300" verticalDpi="300"/>
  <headerFooter>
    <oddHeader>&amp;L&amp;"Aptos"&amp;10&amp;K000000 PÚBLICO&amp;1#_x000D_</oddHeader>
    <oddFooter>&amp;L_x000D_&amp;1#&amp;"Aptos"&amp;10&amp;K000000 PÚBLICO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5C11F"/>
  </sheetPr>
  <dimension ref="A1:S72"/>
  <sheetViews>
    <sheetView showGridLines="0" zoomScaleNormal="100" workbookViewId="0"/>
  </sheetViews>
  <sheetFormatPr defaultColWidth="8.7109375" defaultRowHeight="15" x14ac:dyDescent="0.25"/>
  <cols>
    <col min="1" max="1" width="2" customWidth="1"/>
    <col min="2" max="2" width="30" customWidth="1"/>
    <col min="3" max="3" width="16" customWidth="1"/>
    <col min="4" max="15" width="10" customWidth="1"/>
    <col min="16" max="16" width="14" customWidth="1"/>
    <col min="17" max="17" width="2" customWidth="1"/>
  </cols>
  <sheetData>
    <row r="1" spans="1:19" ht="54" customHeight="1" x14ac:dyDescent="0.25">
      <c r="A1" s="4"/>
      <c r="B1" s="4"/>
      <c r="C1" s="4"/>
      <c r="D1" s="4"/>
      <c r="E1" s="3" t="s">
        <v>66</v>
      </c>
      <c r="F1" s="3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</row>
    <row r="2" spans="1:19" ht="19.5" customHeight="1" x14ac:dyDescent="0.25">
      <c r="A2" s="4"/>
      <c r="B2" s="4"/>
      <c r="C2" s="4"/>
      <c r="D2" s="4"/>
      <c r="E2" s="2" t="s">
        <v>67</v>
      </c>
      <c r="F2" s="2"/>
      <c r="G2" s="2"/>
      <c r="H2" s="2"/>
      <c r="I2" s="2"/>
      <c r="J2" s="2"/>
      <c r="K2" s="2"/>
      <c r="L2" s="2"/>
      <c r="M2" s="2"/>
      <c r="N2" s="2"/>
      <c r="O2" s="2"/>
      <c r="P2" s="4"/>
      <c r="Q2" s="4"/>
      <c r="R2" s="4"/>
      <c r="S2" s="4"/>
    </row>
    <row r="3" spans="1:19" ht="7.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21.75" customHeight="1" x14ac:dyDescent="0.25">
      <c r="B4" s="28" t="s">
        <v>42</v>
      </c>
      <c r="C4" s="29">
        <v>0</v>
      </c>
    </row>
    <row r="5" spans="1:19" ht="24" customHeight="1" x14ac:dyDescent="0.25">
      <c r="B5" s="7" t="s">
        <v>43</v>
      </c>
      <c r="C5" s="6" t="s">
        <v>44</v>
      </c>
      <c r="D5" s="6" t="s">
        <v>19</v>
      </c>
      <c r="E5" s="7" t="s">
        <v>20</v>
      </c>
      <c r="F5" s="6" t="s">
        <v>21</v>
      </c>
      <c r="G5" s="7" t="s">
        <v>22</v>
      </c>
      <c r="H5" s="6" t="s">
        <v>23</v>
      </c>
      <c r="I5" s="7" t="s">
        <v>24</v>
      </c>
      <c r="J5" s="6" t="s">
        <v>25</v>
      </c>
      <c r="K5" s="7" t="s">
        <v>26</v>
      </c>
      <c r="L5" s="6" t="s">
        <v>27</v>
      </c>
      <c r="M5" s="7" t="s">
        <v>28</v>
      </c>
      <c r="N5" s="6" t="s">
        <v>29</v>
      </c>
      <c r="O5" s="7" t="s">
        <v>30</v>
      </c>
      <c r="P5" s="6" t="s">
        <v>45</v>
      </c>
    </row>
    <row r="6" spans="1:19" ht="19.5" customHeight="1" x14ac:dyDescent="0.25">
      <c r="B6" s="30" t="s">
        <v>68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1">
        <f t="shared" ref="P6:P19" si="0">D6+E6+F6+G6+H6+I6+J6+K6+L6+M6+N6+O6</f>
        <v>0</v>
      </c>
    </row>
    <row r="7" spans="1:19" ht="19.5" customHeight="1" x14ac:dyDescent="0.25">
      <c r="B7" s="31" t="s">
        <v>69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23">
        <v>0</v>
      </c>
      <c r="M7" s="23">
        <v>0</v>
      </c>
      <c r="N7" s="23">
        <v>0</v>
      </c>
      <c r="O7" s="23">
        <v>0</v>
      </c>
      <c r="P7" s="24">
        <f t="shared" si="0"/>
        <v>0</v>
      </c>
    </row>
    <row r="8" spans="1:19" ht="19.5" customHeight="1" x14ac:dyDescent="0.25">
      <c r="B8" s="30" t="s">
        <v>70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1">
        <f t="shared" si="0"/>
        <v>0</v>
      </c>
    </row>
    <row r="9" spans="1:19" ht="19.5" customHeight="1" x14ac:dyDescent="0.25">
      <c r="B9" s="31" t="s">
        <v>71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24">
        <f t="shared" si="0"/>
        <v>0</v>
      </c>
    </row>
    <row r="10" spans="1:19" ht="19.5" customHeight="1" x14ac:dyDescent="0.25">
      <c r="B10" s="30" t="s">
        <v>72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1">
        <f t="shared" si="0"/>
        <v>0</v>
      </c>
    </row>
    <row r="11" spans="1:19" ht="19.5" customHeight="1" x14ac:dyDescent="0.25">
      <c r="B11" s="31" t="s">
        <v>73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4">
        <f t="shared" si="0"/>
        <v>0</v>
      </c>
    </row>
    <row r="12" spans="1:19" ht="19.5" customHeight="1" x14ac:dyDescent="0.25">
      <c r="B12" s="30" t="s">
        <v>74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1">
        <f t="shared" si="0"/>
        <v>0</v>
      </c>
    </row>
    <row r="13" spans="1:19" ht="19.5" customHeight="1" x14ac:dyDescent="0.25">
      <c r="B13" s="31" t="s">
        <v>75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4">
        <f t="shared" si="0"/>
        <v>0</v>
      </c>
    </row>
    <row r="14" spans="1:19" ht="19.5" customHeight="1" x14ac:dyDescent="0.25">
      <c r="B14" s="30" t="s">
        <v>76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1">
        <f t="shared" si="0"/>
        <v>0</v>
      </c>
    </row>
    <row r="15" spans="1:19" ht="19.5" customHeight="1" x14ac:dyDescent="0.25">
      <c r="B15" s="31" t="s">
        <v>77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4">
        <f t="shared" si="0"/>
        <v>0</v>
      </c>
    </row>
    <row r="16" spans="1:19" ht="19.5" customHeight="1" x14ac:dyDescent="0.25">
      <c r="B16" s="30" t="s">
        <v>78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1">
        <f t="shared" si="0"/>
        <v>0</v>
      </c>
    </row>
    <row r="17" spans="2:16" ht="19.5" customHeight="1" x14ac:dyDescent="0.25">
      <c r="B17" s="31" t="s">
        <v>79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4">
        <f t="shared" si="0"/>
        <v>0</v>
      </c>
    </row>
    <row r="18" spans="2:16" ht="19.5" customHeight="1" x14ac:dyDescent="0.25">
      <c r="B18" s="30" t="s">
        <v>80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1">
        <f t="shared" si="0"/>
        <v>0</v>
      </c>
    </row>
    <row r="19" spans="2:16" ht="19.5" customHeight="1" x14ac:dyDescent="0.25">
      <c r="B19" s="31" t="s">
        <v>81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4">
        <f t="shared" si="0"/>
        <v>0</v>
      </c>
    </row>
    <row r="20" spans="2:16" ht="25.5" customHeight="1" x14ac:dyDescent="0.25">
      <c r="B20" s="18" t="s">
        <v>61</v>
      </c>
      <c r="C20" s="32">
        <f t="shared" ref="C20:P20" si="1">SUM(C6:C19)</f>
        <v>0</v>
      </c>
      <c r="D20" s="19">
        <f t="shared" si="1"/>
        <v>0</v>
      </c>
      <c r="E20" s="19">
        <f t="shared" si="1"/>
        <v>0</v>
      </c>
      <c r="F20" s="19">
        <f t="shared" si="1"/>
        <v>0</v>
      </c>
      <c r="G20" s="19">
        <f t="shared" si="1"/>
        <v>0</v>
      </c>
      <c r="H20" s="19">
        <f t="shared" si="1"/>
        <v>0</v>
      </c>
      <c r="I20" s="19">
        <f t="shared" si="1"/>
        <v>0</v>
      </c>
      <c r="J20" s="19">
        <f t="shared" si="1"/>
        <v>0</v>
      </c>
      <c r="K20" s="19">
        <f t="shared" si="1"/>
        <v>0</v>
      </c>
      <c r="L20" s="19">
        <f t="shared" si="1"/>
        <v>0</v>
      </c>
      <c r="M20" s="19">
        <f t="shared" si="1"/>
        <v>0</v>
      </c>
      <c r="N20" s="19">
        <f t="shared" si="1"/>
        <v>0</v>
      </c>
      <c r="O20" s="19">
        <f t="shared" si="1"/>
        <v>0</v>
      </c>
      <c r="P20" s="19">
        <f t="shared" si="1"/>
        <v>0</v>
      </c>
    </row>
    <row r="21" spans="2:16" ht="19.5" customHeight="1" x14ac:dyDescent="0.25">
      <c r="B21" s="7" t="s">
        <v>62</v>
      </c>
      <c r="C21" s="4"/>
      <c r="D21" s="17" t="str">
        <f>IFERROR(D20/C4,"-")</f>
        <v>-</v>
      </c>
      <c r="E21" s="17" t="str">
        <f>IFERROR(E20/C4,"-")</f>
        <v>-</v>
      </c>
      <c r="F21" s="17" t="str">
        <f>IFERROR(F20/C4,"-")</f>
        <v>-</v>
      </c>
      <c r="G21" s="17" t="str">
        <f>IFERROR(G20/C4,"-")</f>
        <v>-</v>
      </c>
      <c r="H21" s="17" t="str">
        <f>IFERROR(H20/C4,"-")</f>
        <v>-</v>
      </c>
      <c r="I21" s="17" t="str">
        <f>IFERROR(I20/C4,"-")</f>
        <v>-</v>
      </c>
      <c r="J21" s="17" t="str">
        <f>IFERROR(J20/C4,"-")</f>
        <v>-</v>
      </c>
      <c r="K21" s="17" t="str">
        <f>IFERROR(K20/C4,"-")</f>
        <v>-</v>
      </c>
      <c r="L21" s="17" t="str">
        <f>IFERROR(L20/C4,"-")</f>
        <v>-</v>
      </c>
      <c r="M21" s="17" t="str">
        <f>IFERROR(M20/C4,"-")</f>
        <v>-</v>
      </c>
      <c r="N21" s="17" t="str">
        <f>IFERROR(N20/C4,"-")</f>
        <v>-</v>
      </c>
      <c r="O21" s="17" t="str">
        <f>IFERROR(O20/C4,"-")</f>
        <v>-</v>
      </c>
    </row>
    <row r="23" spans="2:16" ht="24" customHeight="1" x14ac:dyDescent="0.25">
      <c r="B23" s="7" t="s">
        <v>63</v>
      </c>
      <c r="C23" s="32">
        <f>C3*12</f>
        <v>0</v>
      </c>
      <c r="D23" s="7" t="s">
        <v>64</v>
      </c>
      <c r="E23" s="19">
        <f>P20</f>
        <v>0</v>
      </c>
    </row>
    <row r="48" spans="3:4" x14ac:dyDescent="0.25">
      <c r="C48" s="33">
        <f>C23</f>
        <v>0</v>
      </c>
      <c r="D48" s="33">
        <f>E23</f>
        <v>0</v>
      </c>
    </row>
    <row r="60" spans="2:3" x14ac:dyDescent="0.25">
      <c r="B60" t="s">
        <v>65</v>
      </c>
    </row>
    <row r="61" spans="2:3" x14ac:dyDescent="0.25">
      <c r="B61" t="s">
        <v>19</v>
      </c>
      <c r="C61" s="33">
        <f>D20</f>
        <v>0</v>
      </c>
    </row>
    <row r="62" spans="2:3" x14ac:dyDescent="0.25">
      <c r="B62" t="s">
        <v>20</v>
      </c>
      <c r="C62" s="33">
        <f>E20</f>
        <v>0</v>
      </c>
    </row>
    <row r="63" spans="2:3" x14ac:dyDescent="0.25">
      <c r="B63" t="s">
        <v>21</v>
      </c>
      <c r="C63" s="33">
        <f>F20</f>
        <v>0</v>
      </c>
    </row>
    <row r="64" spans="2:3" x14ac:dyDescent="0.25">
      <c r="B64" t="s">
        <v>22</v>
      </c>
      <c r="C64" s="33">
        <f>G20</f>
        <v>0</v>
      </c>
    </row>
    <row r="65" spans="2:3" x14ac:dyDescent="0.25">
      <c r="B65" t="s">
        <v>23</v>
      </c>
      <c r="C65" s="33">
        <f>H20</f>
        <v>0</v>
      </c>
    </row>
    <row r="66" spans="2:3" x14ac:dyDescent="0.25">
      <c r="B66" t="s">
        <v>24</v>
      </c>
      <c r="C66" s="33">
        <f>I20</f>
        <v>0</v>
      </c>
    </row>
    <row r="67" spans="2:3" x14ac:dyDescent="0.25">
      <c r="B67" t="s">
        <v>25</v>
      </c>
      <c r="C67" s="33">
        <f>J20</f>
        <v>0</v>
      </c>
    </row>
    <row r="68" spans="2:3" x14ac:dyDescent="0.25">
      <c r="B68" t="s">
        <v>26</v>
      </c>
      <c r="C68" s="33">
        <f>K20</f>
        <v>0</v>
      </c>
    </row>
    <row r="69" spans="2:3" x14ac:dyDescent="0.25">
      <c r="B69" t="s">
        <v>27</v>
      </c>
      <c r="C69" s="33">
        <f>L20</f>
        <v>0</v>
      </c>
    </row>
    <row r="70" spans="2:3" x14ac:dyDescent="0.25">
      <c r="B70" t="s">
        <v>28</v>
      </c>
      <c r="C70" s="33">
        <f>M20</f>
        <v>0</v>
      </c>
    </row>
    <row r="71" spans="2:3" x14ac:dyDescent="0.25">
      <c r="B71" t="s">
        <v>29</v>
      </c>
      <c r="C71" s="33">
        <f>N20</f>
        <v>0</v>
      </c>
    </row>
    <row r="72" spans="2:3" x14ac:dyDescent="0.25">
      <c r="B72" t="s">
        <v>30</v>
      </c>
      <c r="C72" s="33">
        <f>O20</f>
        <v>0</v>
      </c>
    </row>
  </sheetData>
  <mergeCells count="2">
    <mergeCell ref="E1:O1"/>
    <mergeCell ref="E2:O2"/>
  </mergeCells>
  <pageMargins left="0.75" right="0.75" top="1" bottom="1" header="0.511811023622047" footer="0.511811023622047"/>
  <pageSetup paperSize="9" orientation="portrait" horizontalDpi="300" verticalDpi="300"/>
  <headerFooter>
    <oddHeader>&amp;L&amp;"Aptos"&amp;10&amp;K000000 PÚBLICO&amp;1#_x000D_</oddHeader>
    <oddFooter>&amp;L_x000D_&amp;1#&amp;"Aptos"&amp;10&amp;K000000 PÚBLICO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6B6B"/>
  </sheetPr>
  <dimension ref="A1:S72"/>
  <sheetViews>
    <sheetView showGridLines="0" zoomScaleNormal="100" workbookViewId="0"/>
  </sheetViews>
  <sheetFormatPr defaultColWidth="8.7109375" defaultRowHeight="15" x14ac:dyDescent="0.25"/>
  <cols>
    <col min="1" max="1" width="2" customWidth="1"/>
    <col min="2" max="2" width="30" customWidth="1"/>
    <col min="3" max="3" width="16" customWidth="1"/>
    <col min="4" max="15" width="10" customWidth="1"/>
    <col min="16" max="16" width="14" customWidth="1"/>
    <col min="17" max="17" width="2" customWidth="1"/>
  </cols>
  <sheetData>
    <row r="1" spans="1:19" ht="54" customHeight="1" x14ac:dyDescent="0.25">
      <c r="A1" s="4"/>
      <c r="B1" s="4"/>
      <c r="C1" s="4"/>
      <c r="D1" s="4"/>
      <c r="E1" s="3" t="s">
        <v>82</v>
      </c>
      <c r="F1" s="3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</row>
    <row r="2" spans="1:19" ht="19.5" customHeight="1" x14ac:dyDescent="0.25">
      <c r="A2" s="4"/>
      <c r="B2" s="4"/>
      <c r="C2" s="4"/>
      <c r="D2" s="4"/>
      <c r="E2" s="2" t="s">
        <v>83</v>
      </c>
      <c r="F2" s="2"/>
      <c r="G2" s="2"/>
      <c r="H2" s="2"/>
      <c r="I2" s="2"/>
      <c r="J2" s="2"/>
      <c r="K2" s="2"/>
      <c r="L2" s="2"/>
      <c r="M2" s="2"/>
      <c r="N2" s="2"/>
      <c r="O2" s="2"/>
      <c r="P2" s="4"/>
      <c r="Q2" s="4"/>
      <c r="R2" s="4"/>
      <c r="S2" s="4"/>
    </row>
    <row r="3" spans="1:19" ht="7.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21.75" customHeight="1" x14ac:dyDescent="0.25">
      <c r="B4" s="28" t="s">
        <v>42</v>
      </c>
      <c r="C4" s="29">
        <v>0</v>
      </c>
    </row>
    <row r="5" spans="1:19" ht="24" customHeight="1" x14ac:dyDescent="0.25">
      <c r="B5" s="7" t="s">
        <v>43</v>
      </c>
      <c r="C5" s="6" t="s">
        <v>44</v>
      </c>
      <c r="D5" s="6" t="s">
        <v>19</v>
      </c>
      <c r="E5" s="7" t="s">
        <v>20</v>
      </c>
      <c r="F5" s="6" t="s">
        <v>21</v>
      </c>
      <c r="G5" s="7" t="s">
        <v>22</v>
      </c>
      <c r="H5" s="6" t="s">
        <v>23</v>
      </c>
      <c r="I5" s="7" t="s">
        <v>24</v>
      </c>
      <c r="J5" s="6" t="s">
        <v>25</v>
      </c>
      <c r="K5" s="7" t="s">
        <v>26</v>
      </c>
      <c r="L5" s="6" t="s">
        <v>27</v>
      </c>
      <c r="M5" s="7" t="s">
        <v>28</v>
      </c>
      <c r="N5" s="6" t="s">
        <v>29</v>
      </c>
      <c r="O5" s="7" t="s">
        <v>30</v>
      </c>
      <c r="P5" s="6" t="s">
        <v>45</v>
      </c>
    </row>
    <row r="6" spans="1:19" ht="19.5" customHeight="1" x14ac:dyDescent="0.25">
      <c r="B6" s="30" t="s">
        <v>84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1">
        <f t="shared" ref="P6:P16" si="0">D6+E6+F6+G6+H6+I6+J6+K6+L6+M6+N6+O6</f>
        <v>0</v>
      </c>
    </row>
    <row r="7" spans="1:19" ht="19.5" customHeight="1" x14ac:dyDescent="0.25">
      <c r="B7" s="31" t="s">
        <v>85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23">
        <v>0</v>
      </c>
      <c r="M7" s="23">
        <v>0</v>
      </c>
      <c r="N7" s="23">
        <v>0</v>
      </c>
      <c r="O7" s="23">
        <v>0</v>
      </c>
      <c r="P7" s="24">
        <f t="shared" si="0"/>
        <v>0</v>
      </c>
    </row>
    <row r="8" spans="1:19" ht="19.5" customHeight="1" x14ac:dyDescent="0.25">
      <c r="B8" s="30" t="s">
        <v>86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1">
        <f t="shared" si="0"/>
        <v>0</v>
      </c>
    </row>
    <row r="9" spans="1:19" ht="19.5" customHeight="1" x14ac:dyDescent="0.25">
      <c r="B9" s="31" t="s">
        <v>87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24">
        <f t="shared" si="0"/>
        <v>0</v>
      </c>
    </row>
    <row r="10" spans="1:19" ht="19.5" customHeight="1" x14ac:dyDescent="0.25">
      <c r="B10" s="30" t="s">
        <v>88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1">
        <f t="shared" si="0"/>
        <v>0</v>
      </c>
    </row>
    <row r="11" spans="1:19" ht="19.5" customHeight="1" x14ac:dyDescent="0.25">
      <c r="B11" s="31" t="s">
        <v>89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4">
        <f t="shared" si="0"/>
        <v>0</v>
      </c>
    </row>
    <row r="12" spans="1:19" ht="19.5" customHeight="1" x14ac:dyDescent="0.25">
      <c r="B12" s="30" t="s">
        <v>90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1">
        <f t="shared" si="0"/>
        <v>0</v>
      </c>
    </row>
    <row r="13" spans="1:19" ht="19.5" customHeight="1" x14ac:dyDescent="0.25">
      <c r="B13" s="31" t="s">
        <v>91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4">
        <f t="shared" si="0"/>
        <v>0</v>
      </c>
    </row>
    <row r="14" spans="1:19" ht="19.5" customHeight="1" x14ac:dyDescent="0.25">
      <c r="B14" s="30" t="s">
        <v>92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1">
        <f t="shared" si="0"/>
        <v>0</v>
      </c>
    </row>
    <row r="15" spans="1:19" ht="19.5" customHeight="1" x14ac:dyDescent="0.25">
      <c r="B15" s="31" t="s">
        <v>93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4">
        <f t="shared" si="0"/>
        <v>0</v>
      </c>
    </row>
    <row r="16" spans="1:19" ht="19.5" customHeight="1" x14ac:dyDescent="0.25">
      <c r="B16" s="30" t="s">
        <v>94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1">
        <f t="shared" si="0"/>
        <v>0</v>
      </c>
    </row>
    <row r="17" spans="2:16" ht="25.5" customHeight="1" x14ac:dyDescent="0.25">
      <c r="B17" s="18" t="s">
        <v>61</v>
      </c>
      <c r="C17" s="32">
        <f t="shared" ref="C17:P17" si="1">SUM(C6:C16)</f>
        <v>0</v>
      </c>
      <c r="D17" s="19">
        <f t="shared" si="1"/>
        <v>0</v>
      </c>
      <c r="E17" s="19">
        <f t="shared" si="1"/>
        <v>0</v>
      </c>
      <c r="F17" s="19">
        <f t="shared" si="1"/>
        <v>0</v>
      </c>
      <c r="G17" s="19">
        <f t="shared" si="1"/>
        <v>0</v>
      </c>
      <c r="H17" s="19">
        <f t="shared" si="1"/>
        <v>0</v>
      </c>
      <c r="I17" s="19">
        <f t="shared" si="1"/>
        <v>0</v>
      </c>
      <c r="J17" s="19">
        <f t="shared" si="1"/>
        <v>0</v>
      </c>
      <c r="K17" s="19">
        <f t="shared" si="1"/>
        <v>0</v>
      </c>
      <c r="L17" s="19">
        <f t="shared" si="1"/>
        <v>0</v>
      </c>
      <c r="M17" s="19">
        <f t="shared" si="1"/>
        <v>0</v>
      </c>
      <c r="N17" s="19">
        <f t="shared" si="1"/>
        <v>0</v>
      </c>
      <c r="O17" s="19">
        <f t="shared" si="1"/>
        <v>0</v>
      </c>
      <c r="P17" s="19">
        <f t="shared" si="1"/>
        <v>0</v>
      </c>
    </row>
    <row r="18" spans="2:16" ht="19.5" customHeight="1" x14ac:dyDescent="0.25">
      <c r="B18" s="7" t="s">
        <v>62</v>
      </c>
      <c r="C18" s="4"/>
      <c r="D18" s="17" t="str">
        <f>IFERROR(D17/C4,"-")</f>
        <v>-</v>
      </c>
      <c r="E18" s="17" t="str">
        <f>IFERROR(E17/C4,"-")</f>
        <v>-</v>
      </c>
      <c r="F18" s="17" t="str">
        <f>IFERROR(F17/C4,"-")</f>
        <v>-</v>
      </c>
      <c r="G18" s="17" t="str">
        <f>IFERROR(G17/C4,"-")</f>
        <v>-</v>
      </c>
      <c r="H18" s="17" t="str">
        <f>IFERROR(H17/C4,"-")</f>
        <v>-</v>
      </c>
      <c r="I18" s="17" t="str">
        <f>IFERROR(I17/C4,"-")</f>
        <v>-</v>
      </c>
      <c r="J18" s="17" t="str">
        <f>IFERROR(J17/C4,"-")</f>
        <v>-</v>
      </c>
      <c r="K18" s="17" t="str">
        <f>IFERROR(K17/C4,"-")</f>
        <v>-</v>
      </c>
      <c r="L18" s="17" t="str">
        <f>IFERROR(L17/C4,"-")</f>
        <v>-</v>
      </c>
      <c r="M18" s="17" t="str">
        <f>IFERROR(M17/C4,"-")</f>
        <v>-</v>
      </c>
      <c r="N18" s="17" t="str">
        <f>IFERROR(N17/C4,"-")</f>
        <v>-</v>
      </c>
      <c r="O18" s="17" t="str">
        <f>IFERROR(O17/C4,"-")</f>
        <v>-</v>
      </c>
    </row>
    <row r="20" spans="2:16" ht="24" customHeight="1" x14ac:dyDescent="0.25">
      <c r="B20" s="7" t="s">
        <v>63</v>
      </c>
      <c r="C20" s="32">
        <f>C3*12</f>
        <v>0</v>
      </c>
      <c r="D20" s="7" t="s">
        <v>64</v>
      </c>
      <c r="E20" s="19">
        <f>P17</f>
        <v>0</v>
      </c>
    </row>
    <row r="48" spans="3:4" x14ac:dyDescent="0.25">
      <c r="C48" s="33">
        <f>C20</f>
        <v>0</v>
      </c>
      <c r="D48" s="33">
        <f>E20</f>
        <v>0</v>
      </c>
    </row>
    <row r="60" spans="2:3" x14ac:dyDescent="0.25">
      <c r="B60" t="s">
        <v>65</v>
      </c>
    </row>
    <row r="61" spans="2:3" x14ac:dyDescent="0.25">
      <c r="B61" t="s">
        <v>19</v>
      </c>
      <c r="C61" s="33">
        <f>D17</f>
        <v>0</v>
      </c>
    </row>
    <row r="62" spans="2:3" x14ac:dyDescent="0.25">
      <c r="B62" t="s">
        <v>20</v>
      </c>
      <c r="C62" s="33">
        <f>E17</f>
        <v>0</v>
      </c>
    </row>
    <row r="63" spans="2:3" x14ac:dyDescent="0.25">
      <c r="B63" t="s">
        <v>21</v>
      </c>
      <c r="C63" s="33">
        <f>F17</f>
        <v>0</v>
      </c>
    </row>
    <row r="64" spans="2:3" x14ac:dyDescent="0.25">
      <c r="B64" t="s">
        <v>22</v>
      </c>
      <c r="C64" s="33">
        <f>G17</f>
        <v>0</v>
      </c>
    </row>
    <row r="65" spans="2:3" x14ac:dyDescent="0.25">
      <c r="B65" t="s">
        <v>23</v>
      </c>
      <c r="C65" s="33">
        <f>H17</f>
        <v>0</v>
      </c>
    </row>
    <row r="66" spans="2:3" x14ac:dyDescent="0.25">
      <c r="B66" t="s">
        <v>24</v>
      </c>
      <c r="C66" s="33">
        <f>I17</f>
        <v>0</v>
      </c>
    </row>
    <row r="67" spans="2:3" x14ac:dyDescent="0.25">
      <c r="B67" t="s">
        <v>25</v>
      </c>
      <c r="C67" s="33">
        <f>J17</f>
        <v>0</v>
      </c>
    </row>
    <row r="68" spans="2:3" x14ac:dyDescent="0.25">
      <c r="B68" t="s">
        <v>26</v>
      </c>
      <c r="C68" s="33">
        <f>K17</f>
        <v>0</v>
      </c>
    </row>
    <row r="69" spans="2:3" x14ac:dyDescent="0.25">
      <c r="B69" t="s">
        <v>27</v>
      </c>
      <c r="C69" s="33">
        <f>L17</f>
        <v>0</v>
      </c>
    </row>
    <row r="70" spans="2:3" x14ac:dyDescent="0.25">
      <c r="B70" t="s">
        <v>28</v>
      </c>
      <c r="C70" s="33">
        <f>M17</f>
        <v>0</v>
      </c>
    </row>
    <row r="71" spans="2:3" x14ac:dyDescent="0.25">
      <c r="B71" t="s">
        <v>29</v>
      </c>
      <c r="C71" s="33">
        <f>N17</f>
        <v>0</v>
      </c>
    </row>
    <row r="72" spans="2:3" x14ac:dyDescent="0.25">
      <c r="B72" t="s">
        <v>30</v>
      </c>
      <c r="C72" s="33">
        <f>O17</f>
        <v>0</v>
      </c>
    </row>
  </sheetData>
  <mergeCells count="2">
    <mergeCell ref="E1:O1"/>
    <mergeCell ref="E2:O2"/>
  </mergeCells>
  <pageMargins left="0.75" right="0.75" top="1" bottom="1" header="0.511811023622047" footer="0.511811023622047"/>
  <pageSetup paperSize="9" orientation="portrait" horizontalDpi="300" verticalDpi="300"/>
  <headerFooter>
    <oddHeader>&amp;L&amp;"Aptos"&amp;10&amp;K000000 PÚBLICO&amp;1#_x000D_</oddHeader>
    <oddFooter>&amp;L_x000D_&amp;1#&amp;"Aptos"&amp;10&amp;K000000 PÚBLICO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5C11F"/>
  </sheetPr>
  <dimension ref="A1:S48"/>
  <sheetViews>
    <sheetView showGridLines="0" zoomScaleNormal="100" workbookViewId="0"/>
  </sheetViews>
  <sheetFormatPr defaultColWidth="8.7109375" defaultRowHeight="15" x14ac:dyDescent="0.25"/>
  <cols>
    <col min="1" max="1" width="2" customWidth="1"/>
    <col min="2" max="2" width="26" customWidth="1"/>
    <col min="3" max="4" width="16" customWidth="1"/>
    <col min="5" max="5" width="14" customWidth="1"/>
    <col min="6" max="17" width="10" customWidth="1"/>
    <col min="18" max="18" width="14" customWidth="1"/>
  </cols>
  <sheetData>
    <row r="1" spans="1:19" ht="54" customHeight="1" x14ac:dyDescent="0.25">
      <c r="A1" s="4"/>
      <c r="B1" s="4"/>
      <c r="C1" s="4"/>
      <c r="D1" s="4"/>
      <c r="E1" s="3" t="s">
        <v>95</v>
      </c>
      <c r="F1" s="3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</row>
    <row r="2" spans="1:19" ht="19.5" customHeight="1" x14ac:dyDescent="0.25">
      <c r="A2" s="4"/>
      <c r="B2" s="4"/>
      <c r="C2" s="4"/>
      <c r="D2" s="4"/>
      <c r="E2" s="2" t="s">
        <v>96</v>
      </c>
      <c r="F2" s="2"/>
      <c r="G2" s="2"/>
      <c r="H2" s="2"/>
      <c r="I2" s="2"/>
      <c r="J2" s="2"/>
      <c r="K2" s="2"/>
      <c r="L2" s="2"/>
      <c r="M2" s="2"/>
      <c r="N2" s="2"/>
      <c r="O2" s="2"/>
      <c r="P2" s="4"/>
      <c r="Q2" s="4"/>
      <c r="R2" s="4"/>
      <c r="S2" s="4"/>
    </row>
    <row r="3" spans="1:19" ht="7.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25.5" customHeight="1" x14ac:dyDescent="0.25">
      <c r="B4" s="34" t="s">
        <v>97</v>
      </c>
      <c r="C4" s="35" t="s">
        <v>98</v>
      </c>
      <c r="D4" s="34" t="s">
        <v>99</v>
      </c>
      <c r="E4" s="35" t="s">
        <v>100</v>
      </c>
      <c r="F4" s="34" t="s">
        <v>101</v>
      </c>
      <c r="G4" s="35" t="s">
        <v>102</v>
      </c>
      <c r="H4" s="34" t="s">
        <v>103</v>
      </c>
      <c r="I4" s="35" t="s">
        <v>104</v>
      </c>
      <c r="J4" s="34" t="s">
        <v>105</v>
      </c>
      <c r="K4" s="35" t="s">
        <v>106</v>
      </c>
      <c r="L4" s="34" t="s">
        <v>107</v>
      </c>
      <c r="M4" s="35" t="s">
        <v>108</v>
      </c>
      <c r="N4" s="34" t="s">
        <v>109</v>
      </c>
      <c r="O4" s="35" t="s">
        <v>110</v>
      </c>
      <c r="P4" s="34" t="s">
        <v>111</v>
      </c>
      <c r="Q4" s="35" t="s">
        <v>112</v>
      </c>
      <c r="R4" s="34" t="s">
        <v>113</v>
      </c>
    </row>
    <row r="5" spans="1:19" ht="19.5" customHeight="1" x14ac:dyDescent="0.25">
      <c r="B5" s="30" t="s">
        <v>114</v>
      </c>
      <c r="C5" s="36" t="s">
        <v>115</v>
      </c>
      <c r="D5" s="9">
        <v>0</v>
      </c>
      <c r="E5" s="37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11">
        <f t="shared" ref="R5:R12" si="0">F5+G5+H5+I5+J5+K5+L5+M5+N5+O5+P5+Q5</f>
        <v>0</v>
      </c>
    </row>
    <row r="6" spans="1:19" ht="19.5" customHeight="1" x14ac:dyDescent="0.25">
      <c r="B6" s="31" t="s">
        <v>116</v>
      </c>
      <c r="C6" s="38" t="s">
        <v>115</v>
      </c>
      <c r="D6" s="23">
        <v>0</v>
      </c>
      <c r="E6" s="39">
        <v>0</v>
      </c>
      <c r="F6" s="23">
        <v>0</v>
      </c>
      <c r="G6" s="23">
        <v>0</v>
      </c>
      <c r="H6" s="23">
        <v>0</v>
      </c>
      <c r="I6" s="23">
        <v>0</v>
      </c>
      <c r="J6" s="23">
        <v>0</v>
      </c>
      <c r="K6" s="23">
        <v>0</v>
      </c>
      <c r="L6" s="23">
        <v>0</v>
      </c>
      <c r="M6" s="23">
        <v>0</v>
      </c>
      <c r="N6" s="23">
        <v>0</v>
      </c>
      <c r="O6" s="23">
        <v>0</v>
      </c>
      <c r="P6" s="23">
        <v>0</v>
      </c>
      <c r="Q6" s="23">
        <v>0</v>
      </c>
      <c r="R6" s="24">
        <f t="shared" si="0"/>
        <v>0</v>
      </c>
    </row>
    <row r="7" spans="1:19" ht="19.5" customHeight="1" x14ac:dyDescent="0.25">
      <c r="B7" s="30" t="s">
        <v>117</v>
      </c>
      <c r="C7" s="36" t="s">
        <v>115</v>
      </c>
      <c r="D7" s="9">
        <v>0</v>
      </c>
      <c r="E7" s="37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11">
        <f t="shared" si="0"/>
        <v>0</v>
      </c>
    </row>
    <row r="8" spans="1:19" ht="19.5" customHeight="1" x14ac:dyDescent="0.25">
      <c r="B8" s="31" t="s">
        <v>118</v>
      </c>
      <c r="C8" s="38" t="s">
        <v>119</v>
      </c>
      <c r="D8" s="23">
        <v>0</v>
      </c>
      <c r="E8" s="39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3">
        <v>0</v>
      </c>
      <c r="R8" s="24">
        <f t="shared" si="0"/>
        <v>0</v>
      </c>
    </row>
    <row r="9" spans="1:19" ht="19.5" customHeight="1" x14ac:dyDescent="0.25">
      <c r="B9" s="30" t="s">
        <v>120</v>
      </c>
      <c r="C9" s="36" t="s">
        <v>121</v>
      </c>
      <c r="D9" s="9">
        <v>0</v>
      </c>
      <c r="E9" s="37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11">
        <f t="shared" si="0"/>
        <v>0</v>
      </c>
    </row>
    <row r="10" spans="1:19" ht="19.5" customHeight="1" x14ac:dyDescent="0.25">
      <c r="B10" s="31" t="s">
        <v>122</v>
      </c>
      <c r="C10" s="38" t="s">
        <v>121</v>
      </c>
      <c r="D10" s="23">
        <v>0</v>
      </c>
      <c r="E10" s="39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0</v>
      </c>
      <c r="R10" s="24">
        <f t="shared" si="0"/>
        <v>0</v>
      </c>
    </row>
    <row r="11" spans="1:19" ht="19.5" customHeight="1" x14ac:dyDescent="0.25">
      <c r="B11" s="30" t="s">
        <v>123</v>
      </c>
      <c r="C11" s="36" t="s">
        <v>123</v>
      </c>
      <c r="D11" s="9">
        <v>0</v>
      </c>
      <c r="E11" s="37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11">
        <f t="shared" si="0"/>
        <v>0</v>
      </c>
    </row>
    <row r="12" spans="1:19" ht="19.5" customHeight="1" x14ac:dyDescent="0.25">
      <c r="B12" s="31" t="s">
        <v>124</v>
      </c>
      <c r="C12" s="38" t="s">
        <v>125</v>
      </c>
      <c r="D12" s="23">
        <v>0</v>
      </c>
      <c r="E12" s="39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4">
        <f t="shared" si="0"/>
        <v>0</v>
      </c>
    </row>
    <row r="13" spans="1:19" ht="25.5" customHeight="1" x14ac:dyDescent="0.25">
      <c r="B13" s="18" t="s">
        <v>126</v>
      </c>
      <c r="C13" s="5"/>
      <c r="D13" s="19">
        <f>SUM(D5:D12)</f>
        <v>0</v>
      </c>
      <c r="E13" s="5"/>
      <c r="F13" s="19">
        <f t="shared" ref="F13:R13" si="1">SUM(F5:F12)</f>
        <v>0</v>
      </c>
      <c r="G13" s="19">
        <f t="shared" si="1"/>
        <v>0</v>
      </c>
      <c r="H13" s="19">
        <f t="shared" si="1"/>
        <v>0</v>
      </c>
      <c r="I13" s="19">
        <f t="shared" si="1"/>
        <v>0</v>
      </c>
      <c r="J13" s="19">
        <f t="shared" si="1"/>
        <v>0</v>
      </c>
      <c r="K13" s="19">
        <f t="shared" si="1"/>
        <v>0</v>
      </c>
      <c r="L13" s="19">
        <f t="shared" si="1"/>
        <v>0</v>
      </c>
      <c r="M13" s="19">
        <f t="shared" si="1"/>
        <v>0</v>
      </c>
      <c r="N13" s="19">
        <f t="shared" si="1"/>
        <v>0</v>
      </c>
      <c r="O13" s="19">
        <f t="shared" si="1"/>
        <v>0</v>
      </c>
      <c r="P13" s="19">
        <f t="shared" si="1"/>
        <v>0</v>
      </c>
      <c r="Q13" s="19">
        <f t="shared" si="1"/>
        <v>0</v>
      </c>
      <c r="R13" s="19">
        <f t="shared" si="1"/>
        <v>0</v>
      </c>
    </row>
    <row r="14" spans="1:19" ht="21.75" customHeight="1" x14ac:dyDescent="0.25">
      <c r="B14" s="7" t="s">
        <v>127</v>
      </c>
      <c r="C14" s="4"/>
      <c r="D14" s="4"/>
      <c r="E14" s="4"/>
      <c r="F14" s="17" t="s">
        <v>128</v>
      </c>
      <c r="G14" s="17" t="str">
        <f t="shared" ref="G14:Q14" si="2">IFERROR((G13-F13)/F13,"-")</f>
        <v>-</v>
      </c>
      <c r="H14" s="17" t="str">
        <f t="shared" si="2"/>
        <v>-</v>
      </c>
      <c r="I14" s="17" t="str">
        <f t="shared" si="2"/>
        <v>-</v>
      </c>
      <c r="J14" s="17" t="str">
        <f t="shared" si="2"/>
        <v>-</v>
      </c>
      <c r="K14" s="17" t="str">
        <f t="shared" si="2"/>
        <v>-</v>
      </c>
      <c r="L14" s="17" t="str">
        <f t="shared" si="2"/>
        <v>-</v>
      </c>
      <c r="M14" s="17" t="str">
        <f t="shared" si="2"/>
        <v>-</v>
      </c>
      <c r="N14" s="17" t="str">
        <f t="shared" si="2"/>
        <v>-</v>
      </c>
      <c r="O14" s="17" t="str">
        <f t="shared" si="2"/>
        <v>-</v>
      </c>
      <c r="P14" s="17" t="str">
        <f t="shared" si="2"/>
        <v>-</v>
      </c>
      <c r="Q14" s="17" t="str">
        <f t="shared" si="2"/>
        <v>-</v>
      </c>
    </row>
    <row r="16" spans="1:19" ht="24" customHeight="1" x14ac:dyDescent="0.25">
      <c r="B16" s="7" t="s">
        <v>129</v>
      </c>
      <c r="C16" s="32">
        <f>D13</f>
        <v>0</v>
      </c>
      <c r="D16" s="7" t="s">
        <v>130</v>
      </c>
      <c r="E16" s="19">
        <f>Q13</f>
        <v>0</v>
      </c>
    </row>
    <row r="48" spans="3:4" x14ac:dyDescent="0.25">
      <c r="C48" s="33">
        <f>D13</f>
        <v>0</v>
      </c>
      <c r="D48" s="33">
        <f>Q13</f>
        <v>0</v>
      </c>
    </row>
  </sheetData>
  <mergeCells count="2">
    <mergeCell ref="E1:O1"/>
    <mergeCell ref="E2:O2"/>
  </mergeCells>
  <pageMargins left="0.75" right="0.75" top="1" bottom="1" header="0.511811023622047" footer="0.511811023622047"/>
  <pageSetup paperSize="9" orientation="portrait" horizontalDpi="300" verticalDpi="300"/>
  <headerFooter>
    <oddHeader>&amp;L&amp;"Aptos"&amp;10&amp;K000000 PÚBLICO&amp;1#_x000D_</oddHeader>
    <oddFooter>&amp;L_x000D_&amp;1#&amp;"Aptos"&amp;10&amp;K000000 PÚBLICO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0000"/>
  </sheetPr>
  <dimension ref="A1:S20"/>
  <sheetViews>
    <sheetView showGridLines="0" zoomScale="90" zoomScaleNormal="90" workbookViewId="0">
      <selection activeCell="K9" sqref="K9"/>
    </sheetView>
  </sheetViews>
  <sheetFormatPr defaultColWidth="8.7109375" defaultRowHeight="15" x14ac:dyDescent="0.25"/>
  <cols>
    <col min="1" max="1" width="2" customWidth="1"/>
    <col min="2" max="2" width="32" customWidth="1"/>
    <col min="3" max="5" width="18" customWidth="1"/>
    <col min="6" max="7" width="14" customWidth="1"/>
    <col min="8" max="8" width="20" customWidth="1"/>
    <col min="9" max="9" width="2" customWidth="1"/>
  </cols>
  <sheetData>
    <row r="1" spans="1:19" ht="54" customHeight="1" x14ac:dyDescent="0.25">
      <c r="A1" s="4"/>
      <c r="B1" s="4"/>
      <c r="C1" s="4"/>
      <c r="D1" s="4"/>
      <c r="E1" s="3" t="s">
        <v>131</v>
      </c>
      <c r="F1" s="3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</row>
    <row r="2" spans="1:19" ht="19.5" customHeight="1" x14ac:dyDescent="0.25">
      <c r="A2" s="4"/>
      <c r="B2" s="4"/>
      <c r="C2" s="4"/>
      <c r="D2" s="4"/>
      <c r="E2" s="2" t="s">
        <v>132</v>
      </c>
      <c r="F2" s="2"/>
      <c r="G2" s="2"/>
      <c r="H2" s="2"/>
      <c r="I2" s="2"/>
      <c r="J2" s="2"/>
      <c r="K2" s="2"/>
      <c r="L2" s="2"/>
      <c r="M2" s="2"/>
      <c r="N2" s="2"/>
      <c r="O2" s="2"/>
      <c r="P2" s="4"/>
      <c r="Q2" s="4"/>
      <c r="R2" s="4"/>
      <c r="S2" s="4"/>
    </row>
    <row r="3" spans="1:19" ht="7.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25.5" customHeight="1" x14ac:dyDescent="0.25">
      <c r="B4" s="6" t="s">
        <v>133</v>
      </c>
      <c r="C4" s="7" t="s">
        <v>134</v>
      </c>
      <c r="D4" s="6" t="s">
        <v>135</v>
      </c>
      <c r="E4" s="7" t="s">
        <v>136</v>
      </c>
      <c r="F4" s="6" t="s">
        <v>137</v>
      </c>
      <c r="G4" s="7" t="s">
        <v>138</v>
      </c>
      <c r="H4" s="6" t="s">
        <v>139</v>
      </c>
    </row>
    <row r="5" spans="1:19" ht="24" customHeight="1" x14ac:dyDescent="0.25">
      <c r="B5" s="8" t="s">
        <v>140</v>
      </c>
      <c r="C5" s="9">
        <v>0</v>
      </c>
      <c r="D5" s="9">
        <v>0</v>
      </c>
      <c r="E5" s="11">
        <f t="shared" ref="E5:E13" si="0">C5-D5</f>
        <v>0</v>
      </c>
      <c r="F5" s="12">
        <f t="shared" ref="F5:F13" si="1">IFERROR(D5/C5,0)</f>
        <v>0</v>
      </c>
      <c r="G5" s="40"/>
      <c r="H5" s="41" t="str">
        <f t="shared" ref="H5:H12" si="2">IF(D5&gt;=C5,"✅ Atingida",IF(IFERROR(D5/C5,0)&gt;=0.75,"🟡 Quase lá","🔴 Em andamento"))</f>
        <v>✅ Atingida</v>
      </c>
    </row>
    <row r="6" spans="1:19" ht="24" customHeight="1" x14ac:dyDescent="0.25">
      <c r="B6" s="13" t="s">
        <v>141</v>
      </c>
      <c r="C6" s="14">
        <v>0</v>
      </c>
      <c r="D6" s="14">
        <v>0</v>
      </c>
      <c r="E6" s="16">
        <f t="shared" si="0"/>
        <v>0</v>
      </c>
      <c r="F6" s="17">
        <f t="shared" si="1"/>
        <v>0</v>
      </c>
      <c r="G6" s="42"/>
      <c r="H6" s="43" t="str">
        <f t="shared" si="2"/>
        <v>✅ Atingida</v>
      </c>
    </row>
    <row r="7" spans="1:19" ht="24" customHeight="1" x14ac:dyDescent="0.25">
      <c r="B7" s="8" t="s">
        <v>142</v>
      </c>
      <c r="C7" s="9">
        <v>0</v>
      </c>
      <c r="D7" s="9">
        <v>0</v>
      </c>
      <c r="E7" s="11">
        <f t="shared" si="0"/>
        <v>0</v>
      </c>
      <c r="F7" s="12">
        <f t="shared" si="1"/>
        <v>0</v>
      </c>
      <c r="G7" s="40"/>
      <c r="H7" s="41" t="str">
        <f t="shared" si="2"/>
        <v>✅ Atingida</v>
      </c>
    </row>
    <row r="8" spans="1:19" ht="24" customHeight="1" x14ac:dyDescent="0.25">
      <c r="B8" s="13" t="s">
        <v>143</v>
      </c>
      <c r="C8" s="14">
        <v>0</v>
      </c>
      <c r="D8" s="14">
        <v>0</v>
      </c>
      <c r="E8" s="16">
        <f t="shared" si="0"/>
        <v>0</v>
      </c>
      <c r="F8" s="17">
        <f t="shared" si="1"/>
        <v>0</v>
      </c>
      <c r="G8" s="42"/>
      <c r="H8" s="43" t="str">
        <f t="shared" si="2"/>
        <v>✅ Atingida</v>
      </c>
    </row>
    <row r="9" spans="1:19" ht="24" customHeight="1" x14ac:dyDescent="0.25">
      <c r="B9" s="8" t="s">
        <v>144</v>
      </c>
      <c r="C9" s="9">
        <v>0</v>
      </c>
      <c r="D9" s="9">
        <v>0</v>
      </c>
      <c r="E9" s="11">
        <f t="shared" si="0"/>
        <v>0</v>
      </c>
      <c r="F9" s="12">
        <f t="shared" si="1"/>
        <v>0</v>
      </c>
      <c r="G9" s="40"/>
      <c r="H9" s="41" t="str">
        <f t="shared" si="2"/>
        <v>✅ Atingida</v>
      </c>
    </row>
    <row r="10" spans="1:19" ht="24" customHeight="1" x14ac:dyDescent="0.25">
      <c r="B10" s="13" t="s">
        <v>145</v>
      </c>
      <c r="C10" s="14">
        <v>0</v>
      </c>
      <c r="D10" s="14">
        <v>0</v>
      </c>
      <c r="E10" s="16">
        <f t="shared" si="0"/>
        <v>0</v>
      </c>
      <c r="F10" s="17">
        <f t="shared" si="1"/>
        <v>0</v>
      </c>
      <c r="G10" s="42"/>
      <c r="H10" s="43" t="str">
        <f t="shared" si="2"/>
        <v>✅ Atingida</v>
      </c>
    </row>
    <row r="11" spans="1:19" ht="24" customHeight="1" x14ac:dyDescent="0.25">
      <c r="B11" s="8" t="s">
        <v>146</v>
      </c>
      <c r="C11" s="9">
        <v>0</v>
      </c>
      <c r="D11" s="9">
        <v>0</v>
      </c>
      <c r="E11" s="11">
        <f t="shared" si="0"/>
        <v>0</v>
      </c>
      <c r="F11" s="12">
        <f t="shared" si="1"/>
        <v>0</v>
      </c>
      <c r="G11" s="40"/>
      <c r="H11" s="41" t="str">
        <f t="shared" si="2"/>
        <v>✅ Atingida</v>
      </c>
    </row>
    <row r="12" spans="1:19" ht="24" customHeight="1" x14ac:dyDescent="0.25">
      <c r="B12" s="13" t="s">
        <v>147</v>
      </c>
      <c r="C12" s="14">
        <v>0</v>
      </c>
      <c r="D12" s="14">
        <v>0</v>
      </c>
      <c r="E12" s="16">
        <f t="shared" si="0"/>
        <v>0</v>
      </c>
      <c r="F12" s="17">
        <f t="shared" si="1"/>
        <v>0</v>
      </c>
      <c r="G12" s="42"/>
      <c r="H12" s="43" t="str">
        <f t="shared" si="2"/>
        <v>✅ Atingida</v>
      </c>
    </row>
    <row r="13" spans="1:19" ht="25.5" customHeight="1" x14ac:dyDescent="0.25">
      <c r="B13" s="18" t="s">
        <v>61</v>
      </c>
      <c r="C13" s="19">
        <f>SUM(C5:C12)</f>
        <v>0</v>
      </c>
      <c r="D13" s="19">
        <f>SUM(D5:D12)</f>
        <v>0</v>
      </c>
      <c r="E13" s="19">
        <f t="shared" si="0"/>
        <v>0</v>
      </c>
      <c r="F13" s="20">
        <f t="shared" si="1"/>
        <v>0</v>
      </c>
    </row>
    <row r="15" spans="1:19" ht="30" customHeight="1" x14ac:dyDescent="0.25">
      <c r="B15" s="1" t="s">
        <v>148</v>
      </c>
      <c r="C15" s="1"/>
      <c r="D15" s="1"/>
      <c r="E15" s="1"/>
      <c r="F15" s="1"/>
      <c r="G15" s="1"/>
      <c r="H15" s="1"/>
    </row>
    <row r="16" spans="1:19" ht="21.75" customHeight="1" x14ac:dyDescent="0.25">
      <c r="B16" s="28" t="s">
        <v>149</v>
      </c>
      <c r="C16" s="14">
        <v>0</v>
      </c>
    </row>
    <row r="17" spans="2:3" ht="21.75" customHeight="1" x14ac:dyDescent="0.25">
      <c r="B17" s="28" t="s">
        <v>150</v>
      </c>
      <c r="C17" s="14">
        <v>0</v>
      </c>
    </row>
    <row r="18" spans="2:3" ht="21.75" customHeight="1" x14ac:dyDescent="0.25">
      <c r="B18" s="28" t="s">
        <v>151</v>
      </c>
      <c r="C18" s="44">
        <v>24</v>
      </c>
    </row>
    <row r="19" spans="2:3" ht="21.75" customHeight="1" x14ac:dyDescent="0.25">
      <c r="B19" s="28" t="s">
        <v>152</v>
      </c>
      <c r="C19" s="45">
        <v>0.5</v>
      </c>
    </row>
    <row r="20" spans="2:3" ht="30" customHeight="1" x14ac:dyDescent="0.25">
      <c r="B20" s="46" t="s">
        <v>153</v>
      </c>
      <c r="C20" s="47">
        <f>IFERROR(ABS(PMT(C19/100,C18,C17,-C16)),0)</f>
        <v>0</v>
      </c>
    </row>
  </sheetData>
  <mergeCells count="3">
    <mergeCell ref="E1:O1"/>
    <mergeCell ref="E2:O2"/>
    <mergeCell ref="B15:H15"/>
  </mergeCells>
  <pageMargins left="0.75" right="0.75" top="1" bottom="1" header="0.511811023622047" footer="0.511811023622047"/>
  <pageSetup paperSize="9" orientation="portrait" horizontalDpi="300" verticalDpi="300"/>
  <headerFooter>
    <oddHeader>&amp;L&amp;"Aptos"&amp;10&amp;K000000 PÚBLICO&amp;1#_x000D_</oddHeader>
    <oddFooter>&amp;L_x000D_&amp;1#&amp;"Aptos"&amp;10&amp;K000000 PÚBLICO</oddFooter>
  </headerFooter>
  <drawing r:id="rId1"/>
</worksheet>
</file>

<file path=docMetadata/LabelInfo.xml><?xml version="1.0" encoding="utf-8"?>
<clbl:labelList xmlns:clbl="http://schemas.microsoft.com/office/2020/mipLabelMetadata">
  <clbl:label id="{6459b2e0-2ec4-47e6-afc1-6e3f8b684f6a}" enabled="1" method="Privileged" siteId="{b417b620-2ae9-4a83-ab6c-7fbd828bda1d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📊 Dashboard</vt:lpstr>
      <vt:lpstr>💵 Renda</vt:lpstr>
      <vt:lpstr>📋 Gastos Fixos</vt:lpstr>
      <vt:lpstr>📦 Gastos Variáveis</vt:lpstr>
      <vt:lpstr>👤 Gastos Pessoais</vt:lpstr>
      <vt:lpstr>💰 Investimentos</vt:lpstr>
      <vt:lpstr>🎯 Metas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Patricia Marques Andrade</cp:lastModifiedBy>
  <cp:revision>0</cp:revision>
  <dcterms:created xsi:type="dcterms:W3CDTF">2026-05-14T13:50:07Z</dcterms:created>
  <dcterms:modified xsi:type="dcterms:W3CDTF">2026-05-14T13:57:09Z</dcterms:modified>
  <dc:language>en-US</dc:language>
</cp:coreProperties>
</file>